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20" yWindow="-120" windowWidth="20730" windowHeight="11760"/>
  </bookViews>
  <sheets>
    <sheet name="Original Template" sheetId="2" r:id="rId1"/>
  </sheets>
  <definedNames>
    <definedName name="_xlnm.Print_Area" localSheetId="0">'Original Template'!$A$1:$AL$132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2" i="2"/>
  <c r="U132" l="1"/>
  <c r="K132"/>
  <c r="I118" l="1"/>
  <c r="D66" l="1"/>
  <c r="BY34"/>
  <c r="BZ34"/>
  <c r="CA34"/>
  <c r="CB34"/>
  <c r="BT34"/>
  <c r="BU34"/>
  <c r="BV34"/>
  <c r="BW34"/>
  <c r="BY35"/>
  <c r="BZ35"/>
  <c r="CA35"/>
  <c r="CB35"/>
  <c r="BT35"/>
  <c r="BU35"/>
  <c r="BV35"/>
  <c r="BW35"/>
  <c r="BY38"/>
  <c r="BZ38"/>
  <c r="CA38"/>
  <c r="CB38"/>
  <c r="BT38"/>
  <c r="BU38"/>
  <c r="BV38"/>
  <c r="BW38"/>
  <c r="BY39"/>
  <c r="BZ39"/>
  <c r="CA39"/>
  <c r="CB39"/>
  <c r="BT39"/>
  <c r="BU39"/>
  <c r="BV39"/>
  <c r="BW39"/>
  <c r="BW40"/>
  <c r="CB40"/>
  <c r="BY40"/>
  <c r="BZ40"/>
  <c r="CA40"/>
  <c r="BT40"/>
  <c r="BU40"/>
  <c r="BV40"/>
  <c r="AI18"/>
  <c r="AK43"/>
  <c r="AK45"/>
  <c r="AK47"/>
  <c r="AK49"/>
  <c r="AK41"/>
  <c r="AE66"/>
  <c r="CE35" l="1"/>
  <c r="CC40"/>
  <c r="CE39"/>
  <c r="CD39"/>
  <c r="CE38"/>
  <c r="CD38"/>
  <c r="CD35"/>
  <c r="CE34"/>
  <c r="CD34"/>
  <c r="CC35"/>
  <c r="CE40"/>
  <c r="CC39"/>
  <c r="CC34"/>
  <c r="CD40"/>
  <c r="CC38"/>
</calcChain>
</file>

<file path=xl/sharedStrings.xml><?xml version="1.0" encoding="utf-8"?>
<sst xmlns="http://schemas.openxmlformats.org/spreadsheetml/2006/main" count="288" uniqueCount="211">
  <si>
    <t>Valid Until</t>
  </si>
  <si>
    <t>Address:</t>
  </si>
  <si>
    <t>Date Issued</t>
  </si>
  <si>
    <t>Company</t>
  </si>
  <si>
    <t>DWT</t>
  </si>
  <si>
    <t>Rank</t>
  </si>
  <si>
    <t>Type</t>
  </si>
  <si>
    <t>Number</t>
  </si>
  <si>
    <t>Main Engine</t>
  </si>
  <si>
    <t>From</t>
  </si>
  <si>
    <t>Till</t>
  </si>
  <si>
    <t>Type of Degree</t>
  </si>
  <si>
    <t xml:space="preserve"> Date of application:</t>
  </si>
  <si>
    <t xml:space="preserve">Name: </t>
  </si>
  <si>
    <t xml:space="preserve">Position applied for: </t>
  </si>
  <si>
    <t>Flag</t>
  </si>
  <si>
    <t>y.o</t>
  </si>
  <si>
    <t>Seafarer's Signature:</t>
  </si>
  <si>
    <t>Name</t>
  </si>
  <si>
    <t>ME</t>
  </si>
  <si>
    <t>HP</t>
  </si>
  <si>
    <t>Vemaoil</t>
  </si>
  <si>
    <t>Panama</t>
  </si>
  <si>
    <t>tanker</t>
  </si>
  <si>
    <t>Deutz</t>
  </si>
  <si>
    <t>Vemachem I</t>
  </si>
  <si>
    <t>Malta</t>
  </si>
  <si>
    <t>ch.tanker</t>
  </si>
  <si>
    <t>Akasaka</t>
  </si>
  <si>
    <t>Vemachem III</t>
  </si>
  <si>
    <t>Vemachem IV</t>
  </si>
  <si>
    <t>Hanshin</t>
  </si>
  <si>
    <t>Vemaoil V</t>
  </si>
  <si>
    <t>Man</t>
  </si>
  <si>
    <t>Vemaoil VI</t>
  </si>
  <si>
    <t>Yanmar</t>
  </si>
  <si>
    <t>Vemachem VII</t>
  </si>
  <si>
    <t>Ito Tekko</t>
  </si>
  <si>
    <t>Vemaoil VIII</t>
  </si>
  <si>
    <t>Mak</t>
  </si>
  <si>
    <t>Vemaoil IX</t>
  </si>
  <si>
    <t>Daihatsu</t>
  </si>
  <si>
    <t>Vemaoil XI</t>
  </si>
  <si>
    <t>Vemaoil XV</t>
  </si>
  <si>
    <t>Wilmington</t>
  </si>
  <si>
    <t>Greece</t>
  </si>
  <si>
    <t>Vemaoil XXV</t>
  </si>
  <si>
    <t>Pielstick</t>
  </si>
  <si>
    <t>Vemaocean</t>
  </si>
  <si>
    <t>B&amp;W</t>
  </si>
  <si>
    <t>Vemabaltic</t>
  </si>
  <si>
    <t>Bonavis</t>
  </si>
  <si>
    <t>bulker</t>
  </si>
  <si>
    <t>Southern Star I</t>
  </si>
  <si>
    <t>Sulzer</t>
  </si>
  <si>
    <t>Vemamagna</t>
  </si>
  <si>
    <t>Semt-Pielstick</t>
  </si>
  <si>
    <t xml:space="preserve"> </t>
  </si>
  <si>
    <t>Queensway Navigation</t>
  </si>
  <si>
    <t>Maritime Enterprises</t>
  </si>
  <si>
    <t>Master</t>
  </si>
  <si>
    <t>Dur</t>
  </si>
  <si>
    <t>Nationality:</t>
  </si>
  <si>
    <t>First Name:</t>
  </si>
  <si>
    <t>Airport:</t>
  </si>
  <si>
    <t>Age:</t>
  </si>
  <si>
    <t>Tel.:</t>
  </si>
  <si>
    <t xml:space="preserve"> Watchkeeping Certificate, II/4, ( Deck)</t>
  </si>
  <si>
    <t xml:space="preserve"> Watchkeeping Certificate, II/5, ( Deck)</t>
  </si>
  <si>
    <t xml:space="preserve"> Watchkeeping Certificate, III/4, ( Engine)</t>
  </si>
  <si>
    <t xml:space="preserve"> Watchkeeping Certificate, III/5, ( Engine)</t>
  </si>
  <si>
    <t>Next Of Kin:</t>
  </si>
  <si>
    <t>Photo</t>
  </si>
  <si>
    <t>Chief Mate</t>
  </si>
  <si>
    <t>Officer In Charge Of A Navigational Watch</t>
  </si>
  <si>
    <t>Chief Engineer</t>
  </si>
  <si>
    <t>Second Engineer</t>
  </si>
  <si>
    <t>Officer In Charge Of An Engineering Watch</t>
  </si>
  <si>
    <t>First Class Electroengineer</t>
  </si>
  <si>
    <t>Second Class Electroengineer</t>
  </si>
  <si>
    <t xml:space="preserve"> Cook Certificate</t>
  </si>
  <si>
    <t>Years with operator</t>
  </si>
  <si>
    <t>Years in rank</t>
  </si>
  <si>
    <t>Years watchkeeping</t>
  </si>
  <si>
    <t>Years on this type of tankers (petroleum)</t>
  </si>
  <si>
    <t>PERSONAL DETAILS:</t>
  </si>
  <si>
    <t>CERTIFICATES:</t>
  </si>
  <si>
    <t>Service</t>
  </si>
  <si>
    <t xml:space="preserve">Years on all type of tankers </t>
  </si>
  <si>
    <t>Title</t>
  </si>
  <si>
    <t>Place</t>
  </si>
  <si>
    <t>Date</t>
  </si>
  <si>
    <t>Days</t>
  </si>
  <si>
    <t>OFFICER'S MATRIX:</t>
  </si>
  <si>
    <t>SHIP'S OPERATOR SEMINARS:</t>
  </si>
  <si>
    <t>Signature:</t>
  </si>
  <si>
    <t>CES/STCW</t>
  </si>
  <si>
    <t>IDENTITIFICATION DOCUMENTS:</t>
  </si>
  <si>
    <t>CES*/English</t>
  </si>
  <si>
    <t>Telephone</t>
  </si>
  <si>
    <t>Date Of Birth:</t>
  </si>
  <si>
    <t>Mobile:</t>
  </si>
  <si>
    <t>Home tel:</t>
  </si>
  <si>
    <t>Skype:</t>
  </si>
  <si>
    <t>E-mail:</t>
  </si>
  <si>
    <t>Relationship:</t>
  </si>
  <si>
    <t>Queensway Services Ltd.</t>
  </si>
  <si>
    <t>Number RF-04-01-012</t>
  </si>
  <si>
    <t>Revision: 1</t>
  </si>
  <si>
    <t>Page 1 of 2</t>
  </si>
  <si>
    <t>Page 2 of 2</t>
  </si>
  <si>
    <t>Address: 1 Memed Abashidze Avenue, Batumi, Georgia</t>
  </si>
  <si>
    <t>Risk Assessment &amp; Incident Investigation</t>
  </si>
  <si>
    <t>Officer's Rank (Indicate)</t>
  </si>
  <si>
    <t>Rank (Indicate for deck, engine ratings and cook)</t>
  </si>
  <si>
    <t>(filling does not guarantee employment)</t>
  </si>
  <si>
    <t>2nd Officer</t>
  </si>
  <si>
    <t>3rd Officer</t>
  </si>
  <si>
    <t>2nd Engineer</t>
  </si>
  <si>
    <t>3rd Engineer</t>
  </si>
  <si>
    <t>4th Engineer</t>
  </si>
  <si>
    <t>AB</t>
  </si>
  <si>
    <t>OS</t>
  </si>
  <si>
    <t>Deck Cadet</t>
  </si>
  <si>
    <t>Oiler</t>
  </si>
  <si>
    <t>Wiper</t>
  </si>
  <si>
    <t>Bosun</t>
  </si>
  <si>
    <t>Cook</t>
  </si>
  <si>
    <t>Pumpman</t>
  </si>
  <si>
    <t>Name of Person in Charge</t>
  </si>
  <si>
    <t>Crew Manager's Signature</t>
  </si>
  <si>
    <t>Personal Survival Techniques, A-VI/1-1</t>
  </si>
  <si>
    <t>Elementary First Aid, A-VI/1-3</t>
  </si>
  <si>
    <t>Personal Safety And Social Responsibilities, A-VI/1-4</t>
  </si>
  <si>
    <t>Advanced Firefighting, A-VI/3</t>
  </si>
  <si>
    <t>Medical First Aid, A-VI/4-1</t>
  </si>
  <si>
    <t>Medical Care, A-VI/4-2</t>
  </si>
  <si>
    <t>Adv. Training For Chem. Tanker Cargo Operation, A-V/1-1-3</t>
  </si>
  <si>
    <t>GMDSS Radio Operator, IV/2</t>
  </si>
  <si>
    <t>Endorsement for GMDSS Radio Operator, IV/2</t>
  </si>
  <si>
    <t>Radar Observation and Plotting, B-I/12 P.2</t>
  </si>
  <si>
    <t>Bridge Team and Resource Management, A-VIII/2</t>
  </si>
  <si>
    <t>Engine Room Resource Management, A-VIII/2</t>
  </si>
  <si>
    <t>Leadership And Teamwork, A-II/2, A-III/2</t>
  </si>
  <si>
    <t>Use of Electronic Chart (ECDIS), B-I/12</t>
  </si>
  <si>
    <t>Ship's Handling Certificate, B-I/12</t>
  </si>
  <si>
    <t>Shipboard Safety Officer, A-II/2, A-III/3</t>
  </si>
  <si>
    <t>Ship Security Officer (SSO), A-VI/5</t>
  </si>
  <si>
    <t>Security Awareness Training, A-VI/6-1</t>
  </si>
  <si>
    <t>MLC 2006 Familiarization</t>
  </si>
  <si>
    <t>Chemical Blood Test Examination</t>
  </si>
  <si>
    <t>Physical Examination Certificate</t>
  </si>
  <si>
    <t>Pre-employment Drug And Alcohol Screen Test</t>
  </si>
  <si>
    <t>Yellow Fever Vaccination Certificate</t>
  </si>
  <si>
    <t>Operation Manager's Signature (For Masters &amp; Deck Officers)</t>
  </si>
  <si>
    <t>Last Name:</t>
  </si>
  <si>
    <t>Father's Name:</t>
  </si>
  <si>
    <t>tel.: +995 422 224400    fax: +995 422 224440</t>
  </si>
  <si>
    <t>website: queensway-services.com</t>
  </si>
  <si>
    <t>e-mail: info@queensway-services.com</t>
  </si>
  <si>
    <t>RF-04-012 Application for Employment</t>
  </si>
  <si>
    <t>REFERENCES FROM PREVIOUS SEA SERVICE:</t>
  </si>
  <si>
    <t>Issue Date: 27/05/2020</t>
  </si>
  <si>
    <t>* All officers in direct control of navigation, cargo and/or bunker oil handling operations must have conversational proficiency in English</t>
  </si>
  <si>
    <t>Managing Director's Approval (For Masters &amp; CE)</t>
  </si>
  <si>
    <t>Technical Manager's Signature (For CE &amp; Engine Officers)</t>
  </si>
  <si>
    <t>Chest X-Ray Examination</t>
  </si>
  <si>
    <t>ECDIS Training Certificate (Specific)</t>
  </si>
  <si>
    <t>Environmental Familiarization</t>
  </si>
  <si>
    <t>Carrying of Hazardous Substances in Packaged Form, B-V/c</t>
  </si>
  <si>
    <t>Carrying of Hazardous Substances in Solid Form, B-V/ b</t>
  </si>
  <si>
    <t>Training for Seafarers Designated Security Duties, A-VI/6-2</t>
  </si>
  <si>
    <t>Cargo and Ballast Operations, A-I/12</t>
  </si>
  <si>
    <t>Automatic Radar Plotting Aids (ARPA), B-I/12 P.18</t>
  </si>
  <si>
    <t>Use of Inert Gas System</t>
  </si>
  <si>
    <t>Use of Crude Oil Washing System</t>
  </si>
  <si>
    <t>Adv. Training for Oil Tanker Cargo Operation, A-V/1-1-2</t>
  </si>
  <si>
    <t>Basic Training for Oil and Chemical Tanker, A-V/1-1-1</t>
  </si>
  <si>
    <t>Proficiency in Survival Craft and Rescue Boats, A-VI/2-1</t>
  </si>
  <si>
    <t>Fire Prevention and Firefighting, A-VI/1-2</t>
  </si>
  <si>
    <t>Rank (Indicate for Deck, Engine Ratings and cook)</t>
  </si>
  <si>
    <t>Certificate No.</t>
  </si>
  <si>
    <t>Seaman's Book</t>
  </si>
  <si>
    <t>Document No.</t>
  </si>
  <si>
    <t>Title of Certificate/Course</t>
  </si>
  <si>
    <t>Title of other Certificate/Course</t>
  </si>
  <si>
    <t>Overall Size:</t>
  </si>
  <si>
    <t>Shoes Size:</t>
  </si>
  <si>
    <t>Seagull ID:</t>
  </si>
  <si>
    <t>National Passport</t>
  </si>
  <si>
    <t>US VISA</t>
  </si>
  <si>
    <t>Position applied for:</t>
  </si>
  <si>
    <t xml:space="preserve"> Flag Endorsement of Certificate of Competency</t>
  </si>
  <si>
    <t>Officer's Grade</t>
  </si>
  <si>
    <t>Vessel's Name</t>
  </si>
  <si>
    <t>Sign on Date</t>
  </si>
  <si>
    <t>Sign off Date</t>
  </si>
  <si>
    <t>Title of Document</t>
  </si>
  <si>
    <t>MARITIME EDUCATION:</t>
  </si>
  <si>
    <t>Name of Maritime Academy/University</t>
  </si>
  <si>
    <t>CERTIFICATE OF COMPETENCY - FLAG ENDORSEMENTS:</t>
  </si>
  <si>
    <t>Home Address:</t>
  </si>
  <si>
    <t>Native Language:</t>
  </si>
  <si>
    <t>Issuing Authority</t>
  </si>
  <si>
    <t>Country of Issue</t>
  </si>
  <si>
    <t>Vessel Type</t>
  </si>
  <si>
    <t>Personal ID No.:</t>
  </si>
  <si>
    <t>I fully understand that my employment contract can be terminated at any time without warning if any of the submitted documents are void or false.</t>
  </si>
  <si>
    <t>Applicant was interviewed and approved for proposal to principals on behalf of Queensway Services Ltd.</t>
  </si>
  <si>
    <r>
      <t xml:space="preserve">PREVIOUS SEA SERVICE: </t>
    </r>
    <r>
      <rPr>
        <sz val="10"/>
        <rFont val="Calibri"/>
        <family val="2"/>
        <charset val="161"/>
        <scheme val="minor"/>
      </rPr>
      <t>(Last 5 Vessels)</t>
    </r>
  </si>
  <si>
    <t>Application Review (For Client's Use Only)</t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</si>
</sst>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mm\.yyyy"/>
    <numFmt numFmtId="166" formatCode="dd/mm/yyyy;@"/>
    <numFmt numFmtId="167" formatCode="0.0"/>
    <numFmt numFmtId="168" formatCode="d/m/yyyy;@"/>
  </numFmts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</font>
    <font>
      <sz val="10"/>
      <name val="Times New Roman Cyr"/>
      <family val="1"/>
      <charset val="204"/>
    </font>
    <font>
      <sz val="10"/>
      <name val="Courier New Cyr"/>
      <family val="3"/>
      <charset val="204"/>
    </font>
    <font>
      <sz val="9"/>
      <name val="Courier New Cyr"/>
      <family val="3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Book Antiqua"/>
      <family val="1"/>
      <charset val="204"/>
    </font>
    <font>
      <b/>
      <sz val="10"/>
      <name val="Book Antiqua"/>
      <family val="1"/>
      <charset val="204"/>
    </font>
    <font>
      <b/>
      <sz val="2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00000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23"/>
      <name val="Calibri"/>
      <family val="2"/>
      <charset val="204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29" fillId="0" borderId="1">
      <alignment horizontal="left" vertical="center" shrinkToFit="1"/>
      <protection locked="0"/>
    </xf>
  </cellStyleXfs>
  <cellXfs count="278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2" borderId="0" xfId="0" applyFill="1" applyBorder="1"/>
    <xf numFmtId="0" fontId="0" fillId="2" borderId="0" xfId="0" applyFill="1"/>
    <xf numFmtId="0" fontId="8" fillId="2" borderId="0" xfId="0" applyFont="1" applyFill="1"/>
    <xf numFmtId="0" fontId="0" fillId="2" borderId="0" xfId="0" applyFill="1" applyAlignment="1"/>
    <xf numFmtId="0" fontId="9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5" fillId="2" borderId="0" xfId="0" applyNumberFormat="1" applyFont="1" applyFill="1" applyBorder="1" applyAlignment="1" applyProtection="1">
      <alignment horizontal="center"/>
      <protection hidden="1"/>
    </xf>
    <xf numFmtId="49" fontId="6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167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Protection="1"/>
    <xf numFmtId="0" fontId="8" fillId="2" borderId="0" xfId="0" applyFont="1" applyFill="1" applyProtection="1"/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center"/>
    </xf>
    <xf numFmtId="14" fontId="5" fillId="2" borderId="0" xfId="0" applyNumberFormat="1" applyFont="1" applyFill="1" applyBorder="1" applyAlignment="1" applyProtection="1">
      <alignment horizontal="center"/>
    </xf>
    <xf numFmtId="14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 wrapText="1"/>
    </xf>
    <xf numFmtId="0" fontId="1" fillId="0" borderId="0" xfId="0" applyFont="1"/>
    <xf numFmtId="0" fontId="7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/>
    <xf numFmtId="0" fontId="9" fillId="0" borderId="0" xfId="0" applyFont="1"/>
    <xf numFmtId="0" fontId="0" fillId="2" borderId="0" xfId="0" applyFill="1" applyAlignment="1">
      <alignment horizontal="center"/>
    </xf>
    <xf numFmtId="0" fontId="15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6" fillId="2" borderId="0" xfId="0" applyFont="1" applyFill="1" applyAlignment="1" applyProtection="1">
      <alignment horizontal="left" vertical="center" indent="1"/>
    </xf>
    <xf numFmtId="0" fontId="18" fillId="2" borderId="0" xfId="0" applyFont="1" applyFill="1" applyBorder="1" applyAlignment="1" applyProtection="1">
      <alignment horizontal="left" vertical="center" indent="1"/>
    </xf>
    <xf numFmtId="0" fontId="16" fillId="2" borderId="3" xfId="0" applyFont="1" applyFill="1" applyBorder="1" applyAlignment="1" applyProtection="1">
      <alignment vertical="center"/>
    </xf>
    <xf numFmtId="0" fontId="15" fillId="2" borderId="3" xfId="0" applyFont="1" applyFill="1" applyBorder="1" applyProtection="1"/>
    <xf numFmtId="0" fontId="15" fillId="2" borderId="0" xfId="0" applyFont="1" applyFill="1" applyProtection="1"/>
    <xf numFmtId="0" fontId="15" fillId="0" borderId="0" xfId="0" applyFont="1" applyProtection="1"/>
    <xf numFmtId="14" fontId="21" fillId="0" borderId="0" xfId="0" applyNumberFormat="1" applyFont="1" applyBorder="1" applyAlignment="1" applyProtection="1">
      <alignment horizontal="center"/>
    </xf>
    <xf numFmtId="9" fontId="17" fillId="5" borderId="0" xfId="0" applyNumberFormat="1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/>
    <xf numFmtId="0" fontId="20" fillId="0" borderId="1" xfId="0" applyFont="1" applyFill="1" applyBorder="1" applyAlignment="1" applyProtection="1">
      <alignment vertical="center"/>
    </xf>
    <xf numFmtId="0" fontId="23" fillId="2" borderId="0" xfId="0" applyFont="1" applyFill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49" fontId="15" fillId="0" borderId="1" xfId="0" applyNumberFormat="1" applyFont="1" applyFill="1" applyBorder="1" applyAlignment="1" applyProtection="1">
      <alignment horizontal="center" shrinkToFit="1"/>
    </xf>
    <xf numFmtId="0" fontId="26" fillId="0" borderId="0" xfId="0" applyFont="1" applyAlignment="1">
      <alignment horizontal="left" vertical="top"/>
    </xf>
    <xf numFmtId="164" fontId="0" fillId="0" borderId="0" xfId="2" applyFont="1"/>
    <xf numFmtId="0" fontId="24" fillId="2" borderId="0" xfId="0" applyFont="1" applyFill="1" applyBorder="1" applyAlignment="1">
      <alignment horizontal="left" vertical="center" shrinkToFit="1"/>
    </xf>
    <xf numFmtId="0" fontId="11" fillId="5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Border="1" applyAlignment="1" applyProtection="1">
      <alignment horizontal="center" vertical="center" shrinkToFit="1"/>
    </xf>
    <xf numFmtId="0" fontId="18" fillId="5" borderId="0" xfId="0" applyFont="1" applyFill="1" applyBorder="1" applyAlignment="1" applyProtection="1">
      <alignment horizontal="center" vertical="center" shrinkToFit="1"/>
      <protection locked="0"/>
    </xf>
    <xf numFmtId="0" fontId="15" fillId="5" borderId="0" xfId="0" applyFont="1" applyFill="1" applyProtection="1"/>
    <xf numFmtId="14" fontId="21" fillId="5" borderId="0" xfId="0" applyNumberFormat="1" applyFont="1" applyFill="1" applyBorder="1" applyAlignment="1" applyProtection="1">
      <alignment horizontal="center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34" fillId="5" borderId="0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4" fillId="2" borderId="0" xfId="0" applyFont="1" applyFill="1" applyBorder="1" applyAlignment="1"/>
    <xf numFmtId="49" fontId="24" fillId="0" borderId="0" xfId="0" applyNumberFormat="1" applyFont="1" applyBorder="1" applyAlignment="1" applyProtection="1">
      <alignment horizontal="center" vertical="center" shrinkToFit="1"/>
      <protection locked="0"/>
    </xf>
    <xf numFmtId="168" fontId="24" fillId="0" borderId="0" xfId="0" applyNumberFormat="1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alignment horizontal="center"/>
      <protection locked="0"/>
    </xf>
    <xf numFmtId="14" fontId="21" fillId="0" borderId="0" xfId="0" applyNumberFormat="1" applyFont="1" applyBorder="1" applyAlignment="1" applyProtection="1">
      <alignment horizontal="center"/>
      <protection locked="0"/>
    </xf>
    <xf numFmtId="0" fontId="18" fillId="5" borderId="4" xfId="0" applyFont="1" applyFill="1" applyBorder="1" applyAlignment="1">
      <alignment horizontal="left"/>
    </xf>
    <xf numFmtId="0" fontId="18" fillId="5" borderId="0" xfId="0" applyFont="1" applyFill="1" applyBorder="1" applyAlignment="1">
      <alignment horizontal="left"/>
    </xf>
    <xf numFmtId="0" fontId="15" fillId="5" borderId="0" xfId="0" applyFont="1" applyFill="1" applyBorder="1" applyAlignment="1" applyProtection="1">
      <alignment horizontal="center" vertical="center" shrinkToFit="1"/>
      <protection locked="0"/>
    </xf>
    <xf numFmtId="49" fontId="15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0" xfId="0" applyFont="1" applyFill="1" applyBorder="1" applyAlignment="1" applyProtection="1">
      <alignment horizontal="center" shrinkToFit="1"/>
      <protection locked="0"/>
    </xf>
    <xf numFmtId="0" fontId="15" fillId="5" borderId="0" xfId="0" applyFont="1" applyFill="1" applyBorder="1" applyAlignment="1" applyProtection="1">
      <alignment horizontal="left" shrinkToFit="1"/>
    </xf>
    <xf numFmtId="167" fontId="15" fillId="5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167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left" shrinkToFit="1"/>
    </xf>
    <xf numFmtId="0" fontId="15" fillId="0" borderId="2" xfId="0" applyFont="1" applyBorder="1" applyAlignment="1" applyProtection="1">
      <alignment horizontal="left" shrinkToFit="1"/>
    </xf>
    <xf numFmtId="0" fontId="15" fillId="0" borderId="6" xfId="0" applyFont="1" applyBorder="1" applyAlignment="1" applyProtection="1">
      <alignment horizontal="left" shrinkToFit="1"/>
    </xf>
    <xf numFmtId="0" fontId="34" fillId="4" borderId="7" xfId="0" applyFont="1" applyFill="1" applyBorder="1" applyAlignment="1" applyProtection="1">
      <alignment horizontal="center" vertical="center" wrapText="1"/>
    </xf>
    <xf numFmtId="0" fontId="34" fillId="4" borderId="4" xfId="0" applyFont="1" applyFill="1" applyBorder="1" applyAlignment="1" applyProtection="1">
      <alignment horizontal="center" vertical="center" wrapText="1"/>
    </xf>
    <xf numFmtId="0" fontId="34" fillId="4" borderId="8" xfId="0" applyFont="1" applyFill="1" applyBorder="1" applyAlignment="1" applyProtection="1">
      <alignment horizontal="center" vertical="center" wrapText="1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3" xfId="0" applyFont="1" applyFill="1" applyBorder="1" applyAlignment="1" applyProtection="1">
      <alignment horizontal="center" vertical="center" wrapText="1"/>
    </xf>
    <xf numFmtId="0" fontId="34" fillId="4" borderId="12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/>
    </xf>
    <xf numFmtId="0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>
      <alignment horizontal="left" vertical="center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 shrinkToFit="1"/>
    </xf>
    <xf numFmtId="0" fontId="18" fillId="3" borderId="2" xfId="0" applyFont="1" applyFill="1" applyBorder="1" applyAlignment="1" applyProtection="1">
      <alignment horizontal="center" vertical="center" shrinkToFit="1"/>
    </xf>
    <xf numFmtId="0" fontId="18" fillId="3" borderId="6" xfId="0" applyFont="1" applyFill="1" applyBorder="1" applyAlignment="1" applyProtection="1">
      <alignment horizontal="center" vertical="center" shrinkToFit="1"/>
    </xf>
    <xf numFmtId="0" fontId="18" fillId="3" borderId="1" xfId="0" applyFont="1" applyFill="1" applyBorder="1" applyAlignment="1">
      <alignment horizontal="left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15" fillId="0" borderId="5" xfId="0" applyNumberFormat="1" applyFont="1" applyFill="1" applyBorder="1" applyAlignment="1" applyProtection="1">
      <alignment horizontal="center" shrinkToFit="1"/>
      <protection locked="0"/>
    </xf>
    <xf numFmtId="14" fontId="15" fillId="0" borderId="2" xfId="0" applyNumberFormat="1" applyFont="1" applyFill="1" applyBorder="1" applyAlignment="1" applyProtection="1">
      <alignment horizontal="center" shrinkToFit="1"/>
      <protection locked="0"/>
    </xf>
    <xf numFmtId="14" fontId="15" fillId="0" borderId="6" xfId="0" applyNumberFormat="1" applyFont="1" applyFill="1" applyBorder="1" applyAlignment="1" applyProtection="1">
      <alignment horizontal="center" shrinkToFit="1"/>
      <protection locked="0"/>
    </xf>
    <xf numFmtId="166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</xf>
    <xf numFmtId="0" fontId="15" fillId="0" borderId="2" xfId="0" applyFont="1" applyBorder="1" applyAlignment="1" applyProtection="1">
      <alignment horizontal="left" vertical="center" shrinkToFit="1"/>
    </xf>
    <xf numFmtId="0" fontId="15" fillId="0" borderId="6" xfId="0" applyFont="1" applyBorder="1" applyAlignment="1" applyProtection="1">
      <alignment horizontal="left" vertical="center" shrinkToFit="1"/>
    </xf>
    <xf numFmtId="0" fontId="31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14" fontId="15" fillId="0" borderId="5" xfId="0" applyNumberFormat="1" applyFont="1" applyBorder="1" applyAlignment="1" applyProtection="1">
      <alignment horizontal="center" shrinkToFit="1"/>
      <protection locked="0"/>
    </xf>
    <xf numFmtId="14" fontId="15" fillId="0" borderId="2" xfId="0" applyNumberFormat="1" applyFont="1" applyBorder="1" applyAlignment="1" applyProtection="1">
      <alignment horizontal="center" shrinkToFit="1"/>
      <protection locked="0"/>
    </xf>
    <xf numFmtId="14" fontId="15" fillId="0" borderId="6" xfId="0" applyNumberFormat="1" applyFont="1" applyBorder="1" applyAlignment="1" applyProtection="1">
      <alignment horizontal="center" shrinkToFit="1"/>
      <protection locked="0"/>
    </xf>
    <xf numFmtId="166" fontId="15" fillId="5" borderId="1" xfId="0" applyNumberFormat="1" applyFont="1" applyFill="1" applyBorder="1" applyAlignment="1" applyProtection="1">
      <alignment horizontal="center" vertical="center" shrinkToFit="1"/>
      <protection locked="0"/>
    </xf>
    <xf numFmtId="167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4" borderId="1" xfId="0" applyFont="1" applyFill="1" applyBorder="1" applyAlignment="1" applyProtection="1">
      <alignment horizontal="center"/>
    </xf>
    <xf numFmtId="0" fontId="18" fillId="3" borderId="1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shrinkToFit="1"/>
      <protection locked="0"/>
    </xf>
    <xf numFmtId="167" fontId="15" fillId="4" borderId="1" xfId="0" applyNumberFormat="1" applyFont="1" applyFill="1" applyBorder="1" applyAlignment="1" applyProtection="1">
      <alignment horizontal="center" vertical="center"/>
    </xf>
    <xf numFmtId="49" fontId="21" fillId="0" borderId="5" xfId="0" applyNumberFormat="1" applyFont="1" applyBorder="1" applyAlignment="1" applyProtection="1">
      <alignment horizontal="center"/>
      <protection locked="0"/>
    </xf>
    <xf numFmtId="49" fontId="21" fillId="0" borderId="2" xfId="0" applyNumberFormat="1" applyFont="1" applyBorder="1" applyAlignment="1" applyProtection="1">
      <alignment horizontal="center"/>
      <protection locked="0"/>
    </xf>
    <xf numFmtId="49" fontId="21" fillId="0" borderId="6" xfId="0" applyNumberFormat="1" applyFont="1" applyBorder="1" applyAlignment="1" applyProtection="1">
      <alignment horizontal="center"/>
      <protection locked="0"/>
    </xf>
    <xf numFmtId="0" fontId="18" fillId="3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6" xfId="0" applyNumberFormat="1" applyFont="1" applyBorder="1" applyAlignment="1" applyProtection="1">
      <alignment horizontal="center" vertical="center" shrinkToFit="1"/>
      <protection locked="0"/>
    </xf>
    <xf numFmtId="168" fontId="24" fillId="0" borderId="1" xfId="0" applyNumberFormat="1" applyFont="1" applyBorder="1" applyAlignment="1" applyProtection="1">
      <alignment horizontal="center" vertical="center" shrinkToFit="1"/>
      <protection locked="0"/>
    </xf>
    <xf numFmtId="0" fontId="18" fillId="3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/>
      <protection locked="0"/>
    </xf>
    <xf numFmtId="49" fontId="15" fillId="0" borderId="1" xfId="0" applyNumberFormat="1" applyFont="1" applyBorder="1" applyAlignment="1" applyProtection="1">
      <alignment horizontal="center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14" fontId="15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3" borderId="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0" borderId="5" xfId="0" applyNumberFormat="1" applyFont="1" applyBorder="1" applyAlignment="1" applyProtection="1">
      <alignment horizontal="center" shrinkToFit="1"/>
      <protection locked="0" hidden="1"/>
    </xf>
    <xf numFmtId="0" fontId="15" fillId="0" borderId="2" xfId="0" applyNumberFormat="1" applyFont="1" applyBorder="1" applyAlignment="1" applyProtection="1">
      <alignment horizontal="center" shrinkToFit="1"/>
      <protection locked="0" hidden="1"/>
    </xf>
    <xf numFmtId="0" fontId="15" fillId="0" borderId="6" xfId="0" applyNumberFormat="1" applyFont="1" applyBorder="1" applyAlignment="1" applyProtection="1">
      <alignment horizontal="center" shrinkToFit="1"/>
      <protection locked="0" hidden="1"/>
    </xf>
    <xf numFmtId="0" fontId="18" fillId="3" borderId="11" xfId="0" applyFont="1" applyFill="1" applyBorder="1" applyAlignment="1">
      <alignment horizontal="center"/>
    </xf>
    <xf numFmtId="14" fontId="15" fillId="0" borderId="1" xfId="0" applyNumberFormat="1" applyFont="1" applyBorder="1" applyAlignment="1" applyProtection="1">
      <alignment horizontal="center" shrinkToFit="1"/>
      <protection locked="0"/>
    </xf>
    <xf numFmtId="0" fontId="18" fillId="3" borderId="1" xfId="0" applyFont="1" applyFill="1" applyBorder="1" applyAlignment="1">
      <alignment horizontal="center" vertical="center"/>
    </xf>
    <xf numFmtId="0" fontId="15" fillId="0" borderId="5" xfId="0" applyNumberFormat="1" applyFont="1" applyBorder="1" applyAlignment="1" applyProtection="1">
      <alignment horizontal="left" vertical="center"/>
      <protection locked="0" hidden="1"/>
    </xf>
    <xf numFmtId="0" fontId="15" fillId="0" borderId="2" xfId="0" applyNumberFormat="1" applyFont="1" applyBorder="1" applyAlignment="1" applyProtection="1">
      <alignment horizontal="left" vertical="center"/>
      <protection locked="0" hidden="1"/>
    </xf>
    <xf numFmtId="0" fontId="15" fillId="0" borderId="6" xfId="0" applyNumberFormat="1" applyFont="1" applyBorder="1" applyAlignment="1" applyProtection="1">
      <alignment horizontal="left" vertical="center"/>
      <protection locked="0" hidden="1"/>
    </xf>
    <xf numFmtId="49" fontId="21" fillId="0" borderId="1" xfId="0" applyNumberFormat="1" applyFont="1" applyBorder="1" applyAlignment="1" applyProtection="1">
      <alignment horizontal="center" shrinkToFit="1"/>
      <protection locked="0"/>
    </xf>
    <xf numFmtId="14" fontId="21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5" borderId="1" xfId="0" applyFont="1" applyFill="1" applyBorder="1" applyAlignment="1" applyProtection="1">
      <alignment horizontal="left" shrinkToFit="1"/>
    </xf>
    <xf numFmtId="167" fontId="15" fillId="5" borderId="1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24" fillId="2" borderId="5" xfId="0" applyFont="1" applyFill="1" applyBorder="1" applyAlignment="1">
      <alignment horizontal="left" vertical="center" shrinkToFit="1"/>
    </xf>
    <xf numFmtId="0" fontId="24" fillId="2" borderId="2" xfId="0" applyFont="1" applyFill="1" applyBorder="1" applyAlignment="1">
      <alignment horizontal="left" vertical="center" shrinkToFit="1"/>
    </xf>
    <xf numFmtId="0" fontId="24" fillId="2" borderId="6" xfId="0" applyFont="1" applyFill="1" applyBorder="1" applyAlignment="1">
      <alignment horizontal="left" vertical="center" shrinkToFit="1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6" fillId="4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left" shrinkToFit="1"/>
    </xf>
    <xf numFmtId="0" fontId="18" fillId="0" borderId="1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horizontal="left" vertical="center" shrinkToFit="1"/>
    </xf>
    <xf numFmtId="0" fontId="16" fillId="4" borderId="2" xfId="0" applyFont="1" applyFill="1" applyBorder="1" applyAlignment="1" applyProtection="1">
      <alignment horizontal="left" vertical="center" shrinkToFit="1"/>
    </xf>
    <xf numFmtId="0" fontId="16" fillId="4" borderId="6" xfId="0" applyFont="1" applyFill="1" applyBorder="1" applyAlignment="1" applyProtection="1">
      <alignment horizontal="left" vertical="center" shrinkToFit="1"/>
    </xf>
    <xf numFmtId="0" fontId="24" fillId="0" borderId="5" xfId="0" applyFont="1" applyBorder="1" applyAlignment="1" applyProtection="1">
      <alignment horizontal="left" shrinkToFit="1"/>
    </xf>
    <xf numFmtId="0" fontId="24" fillId="0" borderId="2" xfId="0" applyFont="1" applyBorder="1" applyAlignment="1" applyProtection="1">
      <alignment horizontal="left" shrinkToFit="1"/>
    </xf>
    <xf numFmtId="0" fontId="24" fillId="0" borderId="6" xfId="0" applyFont="1" applyBorder="1" applyAlignment="1" applyProtection="1">
      <alignment horizontal="left" shrinkToFit="1"/>
    </xf>
    <xf numFmtId="0" fontId="18" fillId="0" borderId="5" xfId="0" applyFont="1" applyBorder="1" applyAlignment="1" applyProtection="1">
      <alignment vertical="center" shrinkToFit="1"/>
    </xf>
    <xf numFmtId="0" fontId="18" fillId="0" borderId="2" xfId="0" applyFont="1" applyBorder="1" applyAlignment="1" applyProtection="1">
      <alignment vertical="center" shrinkToFit="1"/>
    </xf>
    <xf numFmtId="0" fontId="18" fillId="0" borderId="6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14" fontId="16" fillId="5" borderId="11" xfId="0" applyNumberFormat="1" applyFont="1" applyFill="1" applyBorder="1" applyAlignment="1" applyProtection="1">
      <alignment horizontal="center" vertical="center" shrinkToFi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 shrinkToFit="1"/>
      <protection locked="0"/>
    </xf>
    <xf numFmtId="14" fontId="15" fillId="0" borderId="2" xfId="0" applyNumberFormat="1" applyFont="1" applyBorder="1" applyAlignment="1" applyProtection="1">
      <alignment horizontal="center" vertical="center" shrinkToFit="1"/>
      <protection locked="0"/>
    </xf>
    <xf numFmtId="14" fontId="15" fillId="0" borderId="6" xfId="0" applyNumberFormat="1" applyFont="1" applyBorder="1" applyAlignment="1" applyProtection="1">
      <alignment horizontal="center" vertical="center" shrinkToFit="1"/>
      <protection locked="0"/>
    </xf>
    <xf numFmtId="0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0" borderId="6" xfId="0" applyNumberFormat="1" applyFont="1" applyBorder="1" applyAlignment="1" applyProtection="1">
      <alignment horizontal="center" vertical="center" shrinkToFit="1"/>
      <protection locked="0"/>
    </xf>
    <xf numFmtId="0" fontId="34" fillId="4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 shrinkToFit="1"/>
    </xf>
    <xf numFmtId="0" fontId="15" fillId="3" borderId="2" xfId="0" applyFont="1" applyFill="1" applyBorder="1" applyAlignment="1">
      <alignment horizontal="left" vertical="center" shrinkToFit="1"/>
    </xf>
    <xf numFmtId="0" fontId="15" fillId="3" borderId="6" xfId="0" applyFont="1" applyFill="1" applyBorder="1" applyAlignment="1">
      <alignment horizontal="left" vertical="center" shrinkToFit="1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 applyProtection="1">
      <alignment horizontal="left" vertical="center" shrinkToFit="1"/>
      <protection locked="0"/>
    </xf>
    <xf numFmtId="49" fontId="24" fillId="0" borderId="5" xfId="0" applyNumberFormat="1" applyFont="1" applyBorder="1" applyAlignment="1" applyProtection="1">
      <alignment horizontal="left" vertical="center" shrinkToFit="1"/>
      <protection locked="0"/>
    </xf>
    <xf numFmtId="49" fontId="24" fillId="0" borderId="2" xfId="0" applyNumberFormat="1" applyFont="1" applyBorder="1" applyAlignment="1" applyProtection="1">
      <alignment horizontal="left" vertical="center" shrinkToFit="1"/>
      <protection locked="0"/>
    </xf>
    <xf numFmtId="49" fontId="24" fillId="0" borderId="6" xfId="0" applyNumberFormat="1" applyFont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>
      <alignment horizontal="left" vertical="center"/>
    </xf>
    <xf numFmtId="168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 applyProtection="1">
      <alignment horizontal="left"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16" fillId="2" borderId="0" xfId="0" applyFont="1" applyFill="1" applyBorder="1" applyAlignment="1">
      <alignment horizontal="left" vertical="center"/>
    </xf>
    <xf numFmtId="0" fontId="22" fillId="2" borderId="2" xfId="0" applyFont="1" applyFill="1" applyBorder="1" applyAlignment="1" applyProtection="1">
      <alignment horizontal="left" vertical="center" wrapText="1"/>
    </xf>
    <xf numFmtId="0" fontId="22" fillId="2" borderId="6" xfId="0" applyFont="1" applyFill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center" shrinkToFit="1"/>
    </xf>
    <xf numFmtId="0" fontId="15" fillId="0" borderId="2" xfId="0" applyFont="1" applyBorder="1" applyAlignment="1" applyProtection="1">
      <alignment horizontal="center" shrinkToFit="1"/>
    </xf>
    <xf numFmtId="0" fontId="15" fillId="0" borderId="6" xfId="0" applyFont="1" applyBorder="1" applyAlignment="1" applyProtection="1">
      <alignment horizontal="center" shrinkToFit="1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49" fontId="15" fillId="0" borderId="6" xfId="0" applyNumberFormat="1" applyFont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wrapText="1"/>
    </xf>
    <xf numFmtId="0" fontId="21" fillId="0" borderId="1" xfId="0" applyNumberFormat="1" applyFont="1" applyBorder="1" applyAlignment="1" applyProtection="1">
      <alignment horizontal="center" shrinkToFit="1"/>
      <protection locked="0"/>
    </xf>
    <xf numFmtId="0" fontId="11" fillId="5" borderId="14" xfId="0" applyFont="1" applyFill="1" applyBorder="1" applyAlignment="1" applyProtection="1">
      <alignment horizontal="center"/>
    </xf>
    <xf numFmtId="0" fontId="18" fillId="4" borderId="5" xfId="0" applyFont="1" applyFill="1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center"/>
    </xf>
    <xf numFmtId="14" fontId="24" fillId="0" borderId="5" xfId="0" applyNumberFormat="1" applyFont="1" applyBorder="1" applyAlignment="1" applyProtection="1">
      <alignment horizontal="center" vertical="center" shrinkToFit="1"/>
      <protection locked="0"/>
    </xf>
    <xf numFmtId="14" fontId="24" fillId="0" borderId="2" xfId="0" applyNumberFormat="1" applyFont="1" applyBorder="1" applyAlignment="1" applyProtection="1">
      <alignment horizontal="center" vertical="center" shrinkToFit="1"/>
      <protection locked="0"/>
    </xf>
    <xf numFmtId="14" fontId="24" fillId="0" borderId="6" xfId="0" applyNumberFormat="1" applyFont="1" applyBorder="1" applyAlignment="1" applyProtection="1">
      <alignment horizontal="center" vertical="center" shrinkToFit="1"/>
      <protection locked="0"/>
    </xf>
    <xf numFmtId="0" fontId="25" fillId="0" borderId="5" xfId="1" applyBorder="1" applyAlignment="1" applyProtection="1">
      <alignment horizontal="left" vertical="center" shrinkToFit="1"/>
      <protection locked="0"/>
    </xf>
    <xf numFmtId="0" fontId="25" fillId="0" borderId="2" xfId="1" applyBorder="1" applyAlignment="1" applyProtection="1">
      <alignment horizontal="left" vertical="center" shrinkToFit="1"/>
      <protection locked="0"/>
    </xf>
    <xf numFmtId="0" fontId="25" fillId="0" borderId="6" xfId="1" applyBorder="1" applyAlignment="1" applyProtection="1">
      <alignment horizontal="left" vertical="center" shrinkToFit="1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14" fontId="21" fillId="0" borderId="5" xfId="0" applyNumberFormat="1" applyFont="1" applyBorder="1" applyAlignment="1" applyProtection="1">
      <alignment horizontal="center"/>
      <protection locked="0"/>
    </xf>
    <xf numFmtId="14" fontId="21" fillId="0" borderId="2" xfId="0" applyNumberFormat="1" applyFont="1" applyBorder="1" applyAlignment="1" applyProtection="1">
      <alignment horizontal="center"/>
      <protection locked="0"/>
    </xf>
    <xf numFmtId="14" fontId="21" fillId="0" borderId="6" xfId="0" applyNumberFormat="1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6" xfId="0" applyFont="1" applyFill="1" applyBorder="1" applyAlignment="1" applyProtection="1">
      <alignment horizontal="left" vertical="center"/>
      <protection locked="0"/>
    </xf>
    <xf numFmtId="0" fontId="18" fillId="3" borderId="5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left" vertical="center"/>
    </xf>
    <xf numFmtId="0" fontId="35" fillId="0" borderId="1" xfId="0" applyFont="1" applyBorder="1" applyAlignment="1" applyProtection="1">
      <alignment horizontal="center" vertical="center"/>
    </xf>
    <xf numFmtId="14" fontId="35" fillId="0" borderId="1" xfId="0" applyNumberFormat="1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5" xfId="0" applyFont="1" applyBorder="1" applyAlignment="1" applyProtection="1">
      <alignment horizontal="left" vertical="center"/>
    </xf>
    <xf numFmtId="0" fontId="35" fillId="0" borderId="2" xfId="0" applyFont="1" applyBorder="1" applyAlignment="1" applyProtection="1">
      <alignment horizontal="left" vertical="center"/>
    </xf>
    <xf numFmtId="0" fontId="35" fillId="0" borderId="6" xfId="0" applyFont="1" applyBorder="1" applyAlignment="1" applyProtection="1">
      <alignment horizontal="left" vertical="center"/>
    </xf>
    <xf numFmtId="0" fontId="35" fillId="0" borderId="5" xfId="0" applyFont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center" vertical="center"/>
    </xf>
    <xf numFmtId="0" fontId="35" fillId="0" borderId="6" xfId="0" applyFont="1" applyBorder="1" applyAlignment="1" applyProtection="1">
      <alignment horizontal="center" vertical="center"/>
    </xf>
    <xf numFmtId="14" fontId="35" fillId="0" borderId="5" xfId="0" applyNumberFormat="1" applyFont="1" applyBorder="1" applyAlignment="1" applyProtection="1">
      <alignment horizontal="center" vertical="center"/>
    </xf>
    <xf numFmtId="0" fontId="35" fillId="0" borderId="5" xfId="0" applyFont="1" applyBorder="1" applyAlignment="1" applyProtection="1">
      <alignment horizontal="right" vertical="center"/>
    </xf>
    <xf numFmtId="0" fontId="35" fillId="0" borderId="2" xfId="0" applyFont="1" applyBorder="1" applyAlignment="1" applyProtection="1">
      <alignment horizontal="right" vertical="center"/>
    </xf>
    <xf numFmtId="0" fontId="35" fillId="0" borderId="6" xfId="0" applyFont="1" applyBorder="1" applyAlignment="1" applyProtection="1">
      <alignment horizontal="right" vertical="center"/>
    </xf>
    <xf numFmtId="0" fontId="27" fillId="0" borderId="0" xfId="0" applyFont="1" applyAlignment="1">
      <alignment horizontal="center" vertical="top" shrinkToFit="1"/>
    </xf>
  </cellXfs>
  <cellStyles count="4">
    <cellStyle name="Currency" xfId="2" builtinId="4"/>
    <cellStyle name="Hyperlink" xfId="1" builtinId="8"/>
    <cellStyle name="Normal" xfId="0" builtinId="0"/>
    <cellStyle name="Стиль 1" xfId="3"/>
  </cellStyles>
  <dxfs count="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116377</xdr:colOff>
      <xdr:row>1</xdr:row>
      <xdr:rowOff>85725</xdr:rowOff>
    </xdr:from>
    <xdr:to>
      <xdr:col>36</xdr:col>
      <xdr:colOff>161926</xdr:colOff>
      <xdr:row>5</xdr:row>
      <xdr:rowOff>60134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02777" y="485775"/>
          <a:ext cx="950424" cy="5459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51417</xdr:colOff>
      <xdr:row>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0" y="0"/>
          <a:ext cx="1746867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Z168"/>
  <sheetViews>
    <sheetView showGridLines="0" tabSelected="1" showOutlineSymbols="0" topLeftCell="A87" workbookViewId="0">
      <selection activeCell="K134" sqref="K134"/>
    </sheetView>
  </sheetViews>
  <sheetFormatPr defaultRowHeight="12.75"/>
  <cols>
    <col min="1" max="3" width="2.7109375" customWidth="1"/>
    <col min="4" max="4" width="4.140625" customWidth="1"/>
    <col min="5" max="5" width="2.28515625" customWidth="1"/>
    <col min="6" max="14" width="2.7109375" customWidth="1"/>
    <col min="15" max="15" width="2.5703125" customWidth="1"/>
    <col min="16" max="16" width="12.28515625" style="2" hidden="1" customWidth="1"/>
    <col min="17" max="19" width="2.7109375" customWidth="1"/>
    <col min="20" max="20" width="3.28515625" customWidth="1"/>
    <col min="21" max="21" width="2.140625" customWidth="1"/>
    <col min="22" max="38" width="2.7109375" customWidth="1"/>
    <col min="39" max="60" width="2.7109375" style="4" customWidth="1"/>
    <col min="61" max="63" width="2.7109375" style="4" hidden="1" customWidth="1"/>
    <col min="64" max="64" width="2.7109375" hidden="1" customWidth="1"/>
    <col min="65" max="65" width="13.28515625" hidden="1" customWidth="1"/>
    <col min="66" max="66" width="7.85546875" hidden="1" customWidth="1"/>
    <col min="67" max="67" width="8.7109375" hidden="1" customWidth="1"/>
    <col min="68" max="68" width="7" hidden="1" customWidth="1"/>
    <col min="69" max="69" width="13.28515625" hidden="1" customWidth="1"/>
    <col min="70" max="70" width="6" hidden="1" customWidth="1"/>
    <col min="71" max="71" width="30.140625" hidden="1" customWidth="1"/>
    <col min="72" max="75" width="8.42578125" hidden="1" customWidth="1"/>
    <col min="76" max="76" width="8.5703125" hidden="1" customWidth="1"/>
    <col min="77" max="80" width="8.42578125" hidden="1" customWidth="1"/>
    <col min="81" max="81" width="8.5703125" hidden="1" customWidth="1"/>
    <col min="82" max="85" width="2.7109375" hidden="1" customWidth="1"/>
    <col min="86" max="242" width="2.7109375" customWidth="1"/>
  </cols>
  <sheetData>
    <row r="1" spans="1:104" ht="31.5">
      <c r="A1" s="119" t="s">
        <v>106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50"/>
    </row>
    <row r="2" spans="1:104" s="32" customFormat="1" ht="11.25">
      <c r="A2" s="118" t="s">
        <v>111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30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</row>
    <row r="3" spans="1:104" s="32" customFormat="1" ht="11.25">
      <c r="A3" s="118" t="s">
        <v>157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30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</row>
    <row r="4" spans="1:104" s="32" customFormat="1" ht="11.25">
      <c r="A4" s="118" t="s">
        <v>158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</row>
    <row r="5" spans="1:104" s="32" customFormat="1" ht="11.25">
      <c r="A5" s="118" t="s">
        <v>159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30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</row>
    <row r="6" spans="1:104" s="32" customFormat="1" ht="18.75">
      <c r="A6" s="120" t="s">
        <v>160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30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</row>
    <row r="7" spans="1:104">
      <c r="A7" s="199" t="s">
        <v>115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3"/>
    </row>
    <row r="8" spans="1:104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3"/>
    </row>
    <row r="9" spans="1:104" ht="12.75" customHeight="1">
      <c r="A9" s="224" t="s">
        <v>85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3"/>
      <c r="AN9" s="3"/>
      <c r="AO9" s="3"/>
    </row>
    <row r="10" spans="1:104" ht="15.95" customHeight="1">
      <c r="A10" s="147" t="s">
        <v>63</v>
      </c>
      <c r="B10" s="148"/>
      <c r="C10" s="148"/>
      <c r="D10" s="149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09" t="s">
        <v>155</v>
      </c>
      <c r="P10" s="209"/>
      <c r="Q10" s="209"/>
      <c r="R10" s="209"/>
      <c r="S10" s="209"/>
      <c r="T10" s="209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4"/>
      <c r="AF10" s="211" t="s">
        <v>72</v>
      </c>
      <c r="AG10" s="212"/>
      <c r="AH10" s="212"/>
      <c r="AI10" s="212"/>
      <c r="AJ10" s="212"/>
      <c r="AK10" s="212"/>
      <c r="AL10" s="213"/>
      <c r="AP10" s="52"/>
      <c r="AQ10" s="52"/>
    </row>
    <row r="11" spans="1:104" ht="15.95" customHeight="1">
      <c r="A11" s="147" t="s">
        <v>156</v>
      </c>
      <c r="B11" s="148"/>
      <c r="C11" s="148"/>
      <c r="D11" s="149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00" t="s">
        <v>191</v>
      </c>
      <c r="P11" s="201"/>
      <c r="Q11" s="201"/>
      <c r="R11" s="201"/>
      <c r="S11" s="201"/>
      <c r="T11" s="202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4"/>
      <c r="AF11" s="214"/>
      <c r="AG11" s="215"/>
      <c r="AH11" s="215"/>
      <c r="AI11" s="215"/>
      <c r="AJ11" s="215"/>
      <c r="AK11" s="215"/>
      <c r="AL11" s="216"/>
    </row>
    <row r="12" spans="1:104" ht="15.95" customHeight="1">
      <c r="A12" s="147" t="s">
        <v>62</v>
      </c>
      <c r="B12" s="148"/>
      <c r="C12" s="148"/>
      <c r="D12" s="149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09" t="s">
        <v>100</v>
      </c>
      <c r="P12" s="209"/>
      <c r="Q12" s="209"/>
      <c r="R12" s="209"/>
      <c r="S12" s="209"/>
      <c r="T12" s="209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4"/>
      <c r="AF12" s="214"/>
      <c r="AG12" s="215"/>
      <c r="AH12" s="215"/>
      <c r="AI12" s="215"/>
      <c r="AJ12" s="215"/>
      <c r="AK12" s="215"/>
      <c r="AL12" s="216"/>
    </row>
    <row r="13" spans="1:104" ht="15.95" customHeight="1">
      <c r="A13" s="200" t="s">
        <v>202</v>
      </c>
      <c r="B13" s="201"/>
      <c r="C13" s="201"/>
      <c r="D13" s="202"/>
      <c r="E13" s="203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5"/>
      <c r="R13" s="209" t="s">
        <v>101</v>
      </c>
      <c r="S13" s="209"/>
      <c r="T13" s="209"/>
      <c r="U13" s="206"/>
      <c r="V13" s="207"/>
      <c r="W13" s="207"/>
      <c r="X13" s="207"/>
      <c r="Y13" s="207"/>
      <c r="Z13" s="207"/>
      <c r="AA13" s="207"/>
      <c r="AB13" s="207"/>
      <c r="AC13" s="207"/>
      <c r="AD13" s="208"/>
      <c r="AE13" s="4"/>
      <c r="AF13" s="214"/>
      <c r="AG13" s="215"/>
      <c r="AH13" s="215"/>
      <c r="AI13" s="215"/>
      <c r="AJ13" s="215"/>
      <c r="AK13" s="215"/>
      <c r="AL13" s="216"/>
    </row>
    <row r="14" spans="1:104" ht="15.95" customHeight="1">
      <c r="A14" s="200" t="s">
        <v>206</v>
      </c>
      <c r="B14" s="201"/>
      <c r="C14" s="201"/>
      <c r="D14" s="202"/>
      <c r="E14" s="203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5"/>
      <c r="R14" s="209" t="s">
        <v>102</v>
      </c>
      <c r="S14" s="209"/>
      <c r="T14" s="209"/>
      <c r="U14" s="206"/>
      <c r="V14" s="207"/>
      <c r="W14" s="207"/>
      <c r="X14" s="207"/>
      <c r="Y14" s="207"/>
      <c r="Z14" s="207"/>
      <c r="AA14" s="207"/>
      <c r="AB14" s="207"/>
      <c r="AC14" s="207"/>
      <c r="AD14" s="208"/>
      <c r="AE14" s="4"/>
      <c r="AF14" s="214"/>
      <c r="AG14" s="215"/>
      <c r="AH14" s="215"/>
      <c r="AI14" s="215"/>
      <c r="AJ14" s="215"/>
      <c r="AK14" s="215"/>
      <c r="AL14" s="216"/>
    </row>
    <row r="15" spans="1:104" ht="15.95" customHeight="1">
      <c r="A15" s="200" t="s">
        <v>201</v>
      </c>
      <c r="B15" s="201"/>
      <c r="C15" s="201"/>
      <c r="D15" s="202"/>
      <c r="E15" s="203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5"/>
      <c r="R15" s="209" t="s">
        <v>103</v>
      </c>
      <c r="S15" s="209"/>
      <c r="T15" s="209"/>
      <c r="U15" s="203"/>
      <c r="V15" s="204"/>
      <c r="W15" s="204"/>
      <c r="X15" s="204"/>
      <c r="Y15" s="204"/>
      <c r="Z15" s="204"/>
      <c r="AA15" s="204"/>
      <c r="AB15" s="204"/>
      <c r="AC15" s="204"/>
      <c r="AD15" s="205"/>
      <c r="AE15" s="4"/>
      <c r="AF15" s="214"/>
      <c r="AG15" s="215"/>
      <c r="AH15" s="215"/>
      <c r="AI15" s="215"/>
      <c r="AJ15" s="215"/>
      <c r="AK15" s="215"/>
      <c r="AL15" s="216"/>
    </row>
    <row r="16" spans="1:104" ht="15.95" customHeight="1">
      <c r="A16" s="147" t="s">
        <v>64</v>
      </c>
      <c r="B16" s="148"/>
      <c r="C16" s="148"/>
      <c r="D16" s="149"/>
      <c r="E16" s="203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5"/>
      <c r="R16" s="209" t="s">
        <v>104</v>
      </c>
      <c r="S16" s="209"/>
      <c r="T16" s="209"/>
      <c r="U16" s="241"/>
      <c r="V16" s="242"/>
      <c r="W16" s="242"/>
      <c r="X16" s="242"/>
      <c r="Y16" s="242"/>
      <c r="Z16" s="242"/>
      <c r="AA16" s="242"/>
      <c r="AB16" s="242"/>
      <c r="AC16" s="242"/>
      <c r="AD16" s="243"/>
      <c r="AE16" s="4"/>
      <c r="AF16" s="217"/>
      <c r="AG16" s="218"/>
      <c r="AH16" s="218"/>
      <c r="AI16" s="218"/>
      <c r="AJ16" s="218"/>
      <c r="AK16" s="218"/>
      <c r="AL16" s="219"/>
      <c r="CY16" s="58"/>
      <c r="CZ16" s="58"/>
    </row>
    <row r="17" spans="1:48" ht="7.5" customHeight="1">
      <c r="A17" s="35"/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38"/>
      <c r="R17" s="38"/>
      <c r="S17" s="38"/>
      <c r="T17" s="39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18"/>
      <c r="AF17" s="27"/>
      <c r="AG17" s="27"/>
      <c r="AH17" s="27"/>
      <c r="AI17" s="27"/>
      <c r="AJ17" s="27"/>
      <c r="AK17" s="27"/>
      <c r="AL17" s="27"/>
      <c r="AQ17" s="7"/>
    </row>
    <row r="18" spans="1:48" ht="15.95" customHeight="1">
      <c r="A18" s="209" t="s">
        <v>71</v>
      </c>
      <c r="B18" s="209"/>
      <c r="C18" s="209"/>
      <c r="D18" s="209"/>
      <c r="E18" s="203"/>
      <c r="F18" s="204"/>
      <c r="G18" s="204"/>
      <c r="H18" s="204"/>
      <c r="I18" s="204"/>
      <c r="J18" s="204"/>
      <c r="K18" s="204"/>
      <c r="L18" s="204"/>
      <c r="M18" s="204"/>
      <c r="N18" s="205"/>
      <c r="O18" s="209" t="s">
        <v>105</v>
      </c>
      <c r="P18" s="209"/>
      <c r="Q18" s="209"/>
      <c r="R18" s="209"/>
      <c r="S18" s="209"/>
      <c r="T18" s="209"/>
      <c r="U18" s="203"/>
      <c r="V18" s="204"/>
      <c r="W18" s="204"/>
      <c r="X18" s="204"/>
      <c r="Y18" s="204"/>
      <c r="Z18" s="204"/>
      <c r="AA18" s="204"/>
      <c r="AB18" s="204"/>
      <c r="AC18" s="204"/>
      <c r="AD18" s="205"/>
      <c r="AE18" s="4"/>
      <c r="AF18" s="245" t="s">
        <v>65</v>
      </c>
      <c r="AG18" s="246"/>
      <c r="AH18" s="247"/>
      <c r="AI18" s="248" t="str">
        <f ca="1">IF(U12="","",YEAR(TODAY())-YEAR(U12))</f>
        <v/>
      </c>
      <c r="AJ18" s="249"/>
      <c r="AK18" s="225" t="s">
        <v>16</v>
      </c>
      <c r="AL18" s="226"/>
    </row>
    <row r="19" spans="1:48" ht="16.5" customHeight="1">
      <c r="A19" s="209" t="s">
        <v>1</v>
      </c>
      <c r="B19" s="209"/>
      <c r="C19" s="209"/>
      <c r="D19" s="209"/>
      <c r="E19" s="203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147" t="s">
        <v>66</v>
      </c>
      <c r="T19" s="149"/>
      <c r="U19" s="206"/>
      <c r="V19" s="207"/>
      <c r="W19" s="207"/>
      <c r="X19" s="207"/>
      <c r="Y19" s="207"/>
      <c r="Z19" s="207"/>
      <c r="AA19" s="207"/>
      <c r="AB19" s="207"/>
      <c r="AC19" s="207"/>
      <c r="AD19" s="208"/>
      <c r="AE19" s="4"/>
      <c r="AF19" s="8"/>
      <c r="AG19" s="8"/>
      <c r="AH19" s="8"/>
      <c r="AI19" s="8"/>
      <c r="AJ19" s="8"/>
      <c r="AK19" s="8"/>
      <c r="AL19" s="8"/>
    </row>
    <row r="20" spans="1:48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48" ht="12.75" customHeight="1">
      <c r="A21" s="101" t="s">
        <v>97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</row>
    <row r="22" spans="1:48" ht="12.75" customHeight="1">
      <c r="A22" s="139" t="s">
        <v>197</v>
      </c>
      <c r="B22" s="140"/>
      <c r="C22" s="140"/>
      <c r="D22" s="140"/>
      <c r="E22" s="140"/>
      <c r="F22" s="140"/>
      <c r="G22" s="140"/>
      <c r="H22" s="140"/>
      <c r="I22" s="140"/>
      <c r="J22" s="141"/>
      <c r="K22" s="139" t="s">
        <v>203</v>
      </c>
      <c r="L22" s="140"/>
      <c r="M22" s="140"/>
      <c r="N22" s="140"/>
      <c r="O22" s="140"/>
      <c r="P22" s="140"/>
      <c r="Q22" s="140"/>
      <c r="R22" s="141"/>
      <c r="S22" s="139" t="s">
        <v>183</v>
      </c>
      <c r="T22" s="140"/>
      <c r="U22" s="140"/>
      <c r="V22" s="140"/>
      <c r="W22" s="140"/>
      <c r="X22" s="140"/>
      <c r="Y22" s="140"/>
      <c r="Z22" s="141"/>
      <c r="AA22" s="139" t="s">
        <v>2</v>
      </c>
      <c r="AB22" s="140"/>
      <c r="AC22" s="140"/>
      <c r="AD22" s="140"/>
      <c r="AE22" s="140"/>
      <c r="AF22" s="141"/>
      <c r="AG22" s="155" t="s">
        <v>0</v>
      </c>
      <c r="AH22" s="155"/>
      <c r="AI22" s="155"/>
      <c r="AJ22" s="155"/>
      <c r="AK22" s="155"/>
      <c r="AL22" s="155"/>
    </row>
    <row r="23" spans="1:48" ht="12.75" customHeight="1">
      <c r="A23" s="147" t="s">
        <v>189</v>
      </c>
      <c r="B23" s="148"/>
      <c r="C23" s="148"/>
      <c r="D23" s="148"/>
      <c r="E23" s="148"/>
      <c r="F23" s="148"/>
      <c r="G23" s="148"/>
      <c r="H23" s="148"/>
      <c r="I23" s="148"/>
      <c r="J23" s="149"/>
      <c r="K23" s="135"/>
      <c r="L23" s="136"/>
      <c r="M23" s="136"/>
      <c r="N23" s="136"/>
      <c r="O23" s="136"/>
      <c r="P23" s="136"/>
      <c r="Q23" s="136"/>
      <c r="R23" s="137"/>
      <c r="S23" s="135"/>
      <c r="T23" s="136"/>
      <c r="U23" s="136"/>
      <c r="V23" s="136"/>
      <c r="W23" s="136"/>
      <c r="X23" s="136"/>
      <c r="Y23" s="136"/>
      <c r="Z23" s="137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</row>
    <row r="24" spans="1:48" ht="12.75" customHeight="1">
      <c r="A24" s="147" t="s">
        <v>190</v>
      </c>
      <c r="B24" s="148"/>
      <c r="C24" s="148"/>
      <c r="D24" s="148"/>
      <c r="E24" s="148"/>
      <c r="F24" s="148"/>
      <c r="G24" s="148"/>
      <c r="H24" s="148"/>
      <c r="I24" s="148"/>
      <c r="J24" s="149"/>
      <c r="K24" s="135"/>
      <c r="L24" s="136"/>
      <c r="M24" s="136"/>
      <c r="N24" s="136"/>
      <c r="O24" s="136"/>
      <c r="P24" s="136"/>
      <c r="Q24" s="136"/>
      <c r="R24" s="137"/>
      <c r="S24" s="135"/>
      <c r="T24" s="136"/>
      <c r="U24" s="136"/>
      <c r="V24" s="136"/>
      <c r="W24" s="136"/>
      <c r="X24" s="136"/>
      <c r="Y24" s="136"/>
      <c r="Z24" s="137"/>
      <c r="AA24" s="238"/>
      <c r="AB24" s="239"/>
      <c r="AC24" s="239"/>
      <c r="AD24" s="239"/>
      <c r="AE24" s="239"/>
      <c r="AF24" s="240"/>
      <c r="AG24" s="238"/>
      <c r="AH24" s="239"/>
      <c r="AI24" s="239"/>
      <c r="AJ24" s="239"/>
      <c r="AK24" s="239"/>
      <c r="AL24" s="240"/>
    </row>
    <row r="25" spans="1:48" ht="12.75" customHeight="1">
      <c r="A25" s="147" t="s">
        <v>182</v>
      </c>
      <c r="B25" s="148"/>
      <c r="C25" s="148"/>
      <c r="D25" s="148"/>
      <c r="E25" s="148"/>
      <c r="F25" s="148"/>
      <c r="G25" s="148"/>
      <c r="H25" s="148"/>
      <c r="I25" s="148"/>
      <c r="J25" s="149"/>
      <c r="K25" s="135"/>
      <c r="L25" s="136"/>
      <c r="M25" s="136"/>
      <c r="N25" s="136"/>
      <c r="O25" s="136"/>
      <c r="P25" s="136"/>
      <c r="Q25" s="136"/>
      <c r="R25" s="137"/>
      <c r="S25" s="135"/>
      <c r="T25" s="136"/>
      <c r="U25" s="136"/>
      <c r="V25" s="136"/>
      <c r="W25" s="136"/>
      <c r="X25" s="136"/>
      <c r="Y25" s="136"/>
      <c r="Z25" s="137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</row>
    <row r="26" spans="1:48" ht="7.5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</row>
    <row r="27" spans="1:48" ht="12.75" customHeight="1">
      <c r="A27" s="101" t="s">
        <v>198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</row>
    <row r="28" spans="1:48" ht="12.75" customHeight="1">
      <c r="A28" s="139" t="s">
        <v>199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1"/>
      <c r="N28" s="139" t="s">
        <v>7</v>
      </c>
      <c r="O28" s="140"/>
      <c r="P28" s="140"/>
      <c r="Q28" s="140"/>
      <c r="R28" s="140"/>
      <c r="S28" s="140"/>
      <c r="T28" s="141"/>
      <c r="U28" s="139" t="s">
        <v>9</v>
      </c>
      <c r="V28" s="140"/>
      <c r="W28" s="140"/>
      <c r="X28" s="141"/>
      <c r="Y28" s="139" t="s">
        <v>10</v>
      </c>
      <c r="Z28" s="140"/>
      <c r="AA28" s="140"/>
      <c r="AB28" s="141"/>
      <c r="AC28" s="139" t="s">
        <v>11</v>
      </c>
      <c r="AD28" s="140"/>
      <c r="AE28" s="140"/>
      <c r="AF28" s="140"/>
      <c r="AG28" s="140"/>
      <c r="AH28" s="140"/>
      <c r="AI28" s="140"/>
      <c r="AJ28" s="140"/>
      <c r="AK28" s="140"/>
      <c r="AL28" s="141"/>
    </row>
    <row r="29" spans="1:48" ht="12.75" customHeight="1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3"/>
      <c r="O29" s="143"/>
      <c r="P29" s="143"/>
      <c r="Q29" s="143"/>
      <c r="R29" s="143"/>
      <c r="S29" s="143"/>
      <c r="T29" s="143"/>
      <c r="U29" s="144"/>
      <c r="V29" s="144"/>
      <c r="W29" s="144"/>
      <c r="X29" s="144"/>
      <c r="Y29" s="144"/>
      <c r="Z29" s="144"/>
      <c r="AA29" s="144"/>
      <c r="AB29" s="144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</row>
    <row r="30" spans="1:48" ht="12.75" customHeight="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30"/>
      <c r="O30" s="131"/>
      <c r="P30" s="131"/>
      <c r="Q30" s="131"/>
      <c r="R30" s="131"/>
      <c r="S30" s="131"/>
      <c r="T30" s="132"/>
      <c r="U30" s="130"/>
      <c r="V30" s="131"/>
      <c r="W30" s="131"/>
      <c r="X30" s="132"/>
      <c r="Y30" s="130"/>
      <c r="Z30" s="131"/>
      <c r="AA30" s="131"/>
      <c r="AB30" s="132"/>
      <c r="AC30" s="250"/>
      <c r="AD30" s="251"/>
      <c r="AE30" s="251"/>
      <c r="AF30" s="251"/>
      <c r="AG30" s="251"/>
      <c r="AH30" s="251"/>
      <c r="AI30" s="251"/>
      <c r="AJ30" s="251"/>
      <c r="AK30" s="251"/>
      <c r="AL30" s="252"/>
    </row>
    <row r="31" spans="1:48" ht="7.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7"/>
      <c r="AE31" s="77"/>
      <c r="AF31" s="77"/>
      <c r="AG31" s="77"/>
      <c r="AH31" s="77"/>
      <c r="AI31" s="77"/>
      <c r="AJ31" s="77"/>
      <c r="AK31" s="77"/>
      <c r="AL31" s="77"/>
    </row>
    <row r="32" spans="1:48" ht="12.75" customHeight="1">
      <c r="A32" s="101" t="s">
        <v>200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V32" s="9"/>
    </row>
    <row r="33" spans="1:83" ht="12.75" customHeight="1">
      <c r="A33" s="133" t="s">
        <v>193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9" t="s">
        <v>204</v>
      </c>
      <c r="S33" s="140"/>
      <c r="T33" s="140"/>
      <c r="U33" s="140"/>
      <c r="V33" s="140"/>
      <c r="W33" s="140"/>
      <c r="X33" s="141"/>
      <c r="Y33" s="127" t="s">
        <v>7</v>
      </c>
      <c r="Z33" s="127"/>
      <c r="AA33" s="127"/>
      <c r="AB33" s="127"/>
      <c r="AC33" s="127"/>
      <c r="AD33" s="127"/>
      <c r="AE33" s="153" t="s">
        <v>2</v>
      </c>
      <c r="AF33" s="153"/>
      <c r="AG33" s="153"/>
      <c r="AH33" s="153"/>
      <c r="AI33" s="153" t="s">
        <v>0</v>
      </c>
      <c r="AJ33" s="153"/>
      <c r="AK33" s="153"/>
      <c r="AL33" s="153"/>
    </row>
    <row r="34" spans="1:83" ht="12.75" customHeight="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50"/>
      <c r="S34" s="151"/>
      <c r="T34" s="151"/>
      <c r="U34" s="151"/>
      <c r="V34" s="151"/>
      <c r="W34" s="151"/>
      <c r="X34" s="152"/>
      <c r="Y34" s="128"/>
      <c r="Z34" s="128"/>
      <c r="AA34" s="128"/>
      <c r="AB34" s="128"/>
      <c r="AC34" s="128"/>
      <c r="AD34" s="128"/>
      <c r="AE34" s="154"/>
      <c r="AF34" s="154"/>
      <c r="AG34" s="154"/>
      <c r="AH34" s="154"/>
      <c r="AI34" s="121"/>
      <c r="AJ34" s="122"/>
      <c r="AK34" s="122"/>
      <c r="AL34" s="123"/>
      <c r="BT34">
        <f>IF(A41=$BM$41,1,IF(A41=$BM$42,2,IF(A41=$BM$43,3,IF(A41=$BM$44,4,IF(A41=$BM$45,5,0)))))</f>
        <v>0</v>
      </c>
      <c r="BU34">
        <f>IF(A41=$BM$46,1,IF(A41=$BM$47,2,IF(A41=$BM$48,3,IF(A41=$BM$49,4,IF(A41=$BM$50,5,0)))))</f>
        <v>0</v>
      </c>
      <c r="BV34" t="e">
        <f>IF(A41=#REF!,1,IF(A41=#REF!,2,IF(A41=#REF!,3,IF(A41=#REF!,4,IF(A41=$BM$51,5,0)))))</f>
        <v>#REF!</v>
      </c>
      <c r="BW34" t="e">
        <f>IF(A41=#REF!,1,IF(A41=#REF!,2,IF(A41=#REF!,3,IF(A41=#REF!,4,IF(A41=#REF!,5,IF(A41=#REF!,6,0))))))</f>
        <v>#REF!</v>
      </c>
      <c r="BY34" t="b">
        <f>OR(A41=$BM$41,A41=$BM$42,A41=$BM$43,A41=$BM$44,A41=$BM$45)</f>
        <v>0</v>
      </c>
      <c r="BZ34" t="b">
        <f>OR(A41=$BM$46,A41=$BM$47,A41=$BM$48,A41=$BM$49,A41=$BM$50)</f>
        <v>0</v>
      </c>
      <c r="CA34" t="e">
        <f>OR(A41=#REF!,A41=#REF!,A41=#REF!,A41=#REF!,A41=$BM$51)</f>
        <v>#REF!</v>
      </c>
      <c r="CB34" t="e">
        <f>OR(A41=#REF!,A41=#REF!,A41=#REF!,A41=#REF!,A41=#REF!,A41=#REF!)</f>
        <v>#REF!</v>
      </c>
      <c r="CC34" s="29" t="e">
        <f t="shared" ref="CC34:CC40" si="0">OR(BY34,BZ34,CA34,CB34)</f>
        <v>#REF!</v>
      </c>
      <c r="CD34" s="29" t="e">
        <f t="shared" ref="CD34:CD40" si="1">IF(BY34,0,IF(BZ34,1,IF(CA34,2,IF(CB34,3,60))))</f>
        <v>#REF!</v>
      </c>
      <c r="CE34" s="29" t="e">
        <f t="shared" ref="CE34:CE40" si="2">BT34+BU34+BV34+BW34</f>
        <v>#REF!</v>
      </c>
    </row>
    <row r="35" spans="1:83" ht="12.75" customHeight="1">
      <c r="A35" s="106" t="s">
        <v>192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8"/>
      <c r="T35" s="108"/>
      <c r="U35" s="108"/>
      <c r="V35" s="108"/>
      <c r="W35" s="108"/>
      <c r="X35" s="109"/>
      <c r="Y35" s="128"/>
      <c r="Z35" s="128"/>
      <c r="AA35" s="128"/>
      <c r="AB35" s="128"/>
      <c r="AC35" s="128"/>
      <c r="AD35" s="128"/>
      <c r="AE35" s="111"/>
      <c r="AF35" s="112"/>
      <c r="AG35" s="112"/>
      <c r="AH35" s="113"/>
      <c r="AI35" s="111"/>
      <c r="AJ35" s="112"/>
      <c r="AK35" s="112"/>
      <c r="AL35" s="113"/>
      <c r="BT35">
        <f>IF(A43=$BM$41,1,IF(A43=$BM$42,2,IF(A43=$BM$43,3,IF(A43=$BM$44,4,IF(A43=$BM$45,5,0)))))</f>
        <v>0</v>
      </c>
      <c r="BU35">
        <f>IF(A43=$BM$46,1,IF(A43=$BM$47,2,IF(A43=$BM$48,3,IF(A43=$BM$49,4,IF(A43=$BM$50,5,0)))))</f>
        <v>0</v>
      </c>
      <c r="BV35" t="e">
        <f>IF(A43=#REF!,1,IF(A43=#REF!,2,IF(A43=#REF!,3,IF(A43=#REF!,4,IF(A43=$BM$51,5,0)))))</f>
        <v>#REF!</v>
      </c>
      <c r="BW35" t="e">
        <f>IF(A43=#REF!,1,IF(A43=#REF!,2,IF(A43=#REF!,3,IF(A43=#REF!,4,IF(A43=#REF!,5,IF(A43=#REF!,6,0))))))</f>
        <v>#REF!</v>
      </c>
      <c r="BY35" t="b">
        <f>OR(A43=$BM$41,A43=$BM$42,A43=$BM$43,A43=$BM$44,A43=$BM$45)</f>
        <v>0</v>
      </c>
      <c r="BZ35" t="b">
        <f>OR(A43=$BM$46,A43=$BM$47,A43=$BM$48,A43=$BM$49,A43=$BM$50)</f>
        <v>0</v>
      </c>
      <c r="CA35" t="e">
        <f>OR(A43=#REF!,A43=#REF!,A43=#REF!,A43=#REF!,A43=$BM$51)</f>
        <v>#REF!</v>
      </c>
      <c r="CB35" t="e">
        <f>OR(A43=#REF!,A43=#REF!,A43=#REF!,A43=#REF!,A43=#REF!,A43=#REF!)</f>
        <v>#REF!</v>
      </c>
      <c r="CC35" s="29" t="e">
        <f t="shared" si="0"/>
        <v>#REF!</v>
      </c>
      <c r="CD35" s="29" t="e">
        <f t="shared" si="1"/>
        <v>#REF!</v>
      </c>
      <c r="CE35" s="29" t="e">
        <f t="shared" si="2"/>
        <v>#REF!</v>
      </c>
    </row>
    <row r="36" spans="1:83" ht="12.75" customHeight="1">
      <c r="A36" s="106" t="s">
        <v>192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8"/>
      <c r="T36" s="108"/>
      <c r="U36" s="108"/>
      <c r="V36" s="108"/>
      <c r="W36" s="108"/>
      <c r="X36" s="109"/>
      <c r="Y36" s="110"/>
      <c r="Z36" s="110"/>
      <c r="AA36" s="110"/>
      <c r="AB36" s="110"/>
      <c r="AC36" s="110"/>
      <c r="AD36" s="110"/>
      <c r="AE36" s="134"/>
      <c r="AF36" s="134"/>
      <c r="AG36" s="134"/>
      <c r="AH36" s="134"/>
      <c r="AI36" s="134"/>
      <c r="AJ36" s="134"/>
      <c r="AK36" s="134"/>
      <c r="AL36" s="134"/>
      <c r="CC36" s="29"/>
      <c r="CD36" s="29"/>
      <c r="CE36" s="29"/>
    </row>
    <row r="37" spans="1:83" ht="7.5" customHeight="1">
      <c r="A37" s="79"/>
      <c r="B37" s="79"/>
      <c r="C37" s="79"/>
      <c r="D37" s="79"/>
      <c r="E37" s="79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  <c r="S37" s="80"/>
      <c r="T37" s="80"/>
      <c r="U37" s="80"/>
      <c r="V37" s="80"/>
      <c r="W37" s="80"/>
      <c r="X37" s="80"/>
      <c r="Y37" s="81"/>
      <c r="Z37" s="81"/>
      <c r="AA37" s="81"/>
      <c r="AB37" s="81"/>
      <c r="AC37" s="81"/>
      <c r="AD37" s="81"/>
      <c r="AE37" s="82"/>
      <c r="AF37" s="82"/>
      <c r="AG37" s="82"/>
      <c r="AH37" s="82"/>
      <c r="AI37" s="82"/>
      <c r="AJ37" s="82"/>
      <c r="AK37" s="82"/>
      <c r="AL37" s="82"/>
      <c r="AM37" s="3"/>
      <c r="CC37" s="29"/>
      <c r="CD37" s="29"/>
      <c r="CE37" s="29"/>
    </row>
    <row r="38" spans="1:83" ht="12.75" customHeight="1">
      <c r="A38" s="101" t="s">
        <v>209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3"/>
      <c r="BT38">
        <f>IF(A49=$BM$41,1,IF(A49=$BM$42,2,IF(A49=$BM$43,3,IF(A49=$BM$44,4,IF(A49=$BM$45,5,0)))))</f>
        <v>0</v>
      </c>
      <c r="BU38">
        <f>IF(A49=$BM$46,1,IF(A49=$BM$47,2,IF(A49=$BM$48,3,IF(A49=$BM$49,4,IF(A49=$BM$50,5,0)))))</f>
        <v>0</v>
      </c>
      <c r="BV38" t="e">
        <f>IF(A49=#REF!,1,IF(A49=#REF!,2,IF(A49=#REF!,3,IF(A49=#REF!,4,IF(A49=$BM$51,5,0)))))</f>
        <v>#REF!</v>
      </c>
      <c r="BW38" t="e">
        <f>IF(A49=#REF!,1,IF(A49=#REF!,2,IF(A49=#REF!,3,IF(A49=#REF!,4,IF(A49=#REF!,5,IF(A49=#REF!,6,0))))))</f>
        <v>#REF!</v>
      </c>
      <c r="BY38" t="b">
        <f>OR(A49=$BM$41,A49=$BM$42,A49=$BM$43,A49=$BM$44,A49=$BM$45)</f>
        <v>0</v>
      </c>
      <c r="BZ38" t="b">
        <f>OR(A49=$BM$46,A49=$BM$47,A49=$BM$48,A49=$BM$49,A49=$BM$50)</f>
        <v>0</v>
      </c>
      <c r="CA38" t="e">
        <f>OR(A49=#REF!,A49=#REF!,A49=#REF!,A49=#REF!,A49=$BM$51)</f>
        <v>#REF!</v>
      </c>
      <c r="CB38" t="e">
        <f>OR(A49=#REF!,A49=#REF!,A49=#REF!,A49=#REF!,A49=#REF!,A49=#REF!)</f>
        <v>#REF!</v>
      </c>
      <c r="CC38" s="29" t="e">
        <f t="shared" si="0"/>
        <v>#REF!</v>
      </c>
      <c r="CD38" s="29" t="e">
        <f t="shared" si="1"/>
        <v>#REF!</v>
      </c>
      <c r="CE38" s="29" t="e">
        <f t="shared" si="2"/>
        <v>#REF!</v>
      </c>
    </row>
    <row r="39" spans="1:83" ht="12" customHeight="1">
      <c r="A39" s="155" t="s">
        <v>194</v>
      </c>
      <c r="B39" s="155"/>
      <c r="C39" s="155"/>
      <c r="D39" s="155"/>
      <c r="E39" s="155"/>
      <c r="F39" s="155"/>
      <c r="G39" s="102" t="s">
        <v>15</v>
      </c>
      <c r="H39" s="102"/>
      <c r="I39" s="102"/>
      <c r="J39" s="102"/>
      <c r="K39" s="102"/>
      <c r="L39" s="103" t="s">
        <v>205</v>
      </c>
      <c r="M39" s="104"/>
      <c r="N39" s="104"/>
      <c r="O39" s="104"/>
      <c r="P39" s="105"/>
      <c r="Q39" s="102" t="s">
        <v>8</v>
      </c>
      <c r="R39" s="102"/>
      <c r="S39" s="102"/>
      <c r="T39" s="102"/>
      <c r="U39" s="102"/>
      <c r="V39" s="102" t="s">
        <v>3</v>
      </c>
      <c r="W39" s="102"/>
      <c r="X39" s="102"/>
      <c r="Y39" s="102"/>
      <c r="Z39" s="102"/>
      <c r="AA39" s="102"/>
      <c r="AB39" s="102"/>
      <c r="AC39" s="102" t="s">
        <v>5</v>
      </c>
      <c r="AD39" s="102"/>
      <c r="AE39" s="102"/>
      <c r="AF39" s="102"/>
      <c r="AG39" s="102" t="s">
        <v>195</v>
      </c>
      <c r="AH39" s="102"/>
      <c r="AI39" s="102"/>
      <c r="AJ39" s="102"/>
      <c r="AK39" s="102" t="s">
        <v>61</v>
      </c>
      <c r="AL39" s="102"/>
      <c r="BM39" t="s">
        <v>18</v>
      </c>
      <c r="BN39" t="s">
        <v>15</v>
      </c>
      <c r="BO39" t="s">
        <v>6</v>
      </c>
      <c r="BP39" t="s">
        <v>4</v>
      </c>
      <c r="BQ39" t="s">
        <v>19</v>
      </c>
      <c r="BR39" t="s">
        <v>20</v>
      </c>
      <c r="BS39" t="s">
        <v>3</v>
      </c>
      <c r="BT39" t="e">
        <f>IF(#REF!=$BM$41,1,IF(#REF!=$BM$42,2,IF(#REF!=$BM$43,3,IF(#REF!=$BM$44,4,IF(#REF!=$BM$45,5,0)))))</f>
        <v>#REF!</v>
      </c>
      <c r="BU39" t="e">
        <f>IF(#REF!=$BM$46,1,IF(#REF!=$BM$47,2,IF(#REF!=$BM$48,3,IF(#REF!=$BM$49,4,IF(#REF!=$BM$50,5,0)))))</f>
        <v>#REF!</v>
      </c>
      <c r="BV39" t="e">
        <f>IF(#REF!=#REF!,1,IF(#REF!=#REF!,2,IF(#REF!=#REF!,3,IF(#REF!=#REF!,4,IF(#REF!=$BM$51,5,0)))))</f>
        <v>#REF!</v>
      </c>
      <c r="BW39" t="e">
        <f>IF(#REF!=#REF!,1,IF(#REF!=#REF!,2,IF(#REF!=#REF!,3,IF(#REF!=#REF!,4,IF(#REF!=#REF!,5,IF(#REF!=#REF!,6,0))))))</f>
        <v>#REF!</v>
      </c>
      <c r="BY39" t="e">
        <f>OR(#REF!=$BM$41,#REF!=$BM$42,#REF!=$BM$43,#REF!=$BM$44,#REF!=$BM$45)</f>
        <v>#REF!</v>
      </c>
      <c r="BZ39" t="e">
        <f>OR(#REF!=$BM$46,#REF!=$BM$47,#REF!=$BM$48,#REF!=$BM$49,#REF!=$BM$50)</f>
        <v>#REF!</v>
      </c>
      <c r="CA39" t="e">
        <f>OR(#REF!=#REF!,#REF!=#REF!,#REF!=#REF!,#REF!=#REF!,#REF!=$BM$51)</f>
        <v>#REF!</v>
      </c>
      <c r="CB39" t="e">
        <f>OR(#REF!=#REF!,#REF!=#REF!,#REF!=#REF!,#REF!=#REF!,#REF!=#REF!,#REF!=#REF!)</f>
        <v>#REF!</v>
      </c>
      <c r="CC39" s="29" t="e">
        <f t="shared" si="0"/>
        <v>#REF!</v>
      </c>
      <c r="CD39" s="29" t="e">
        <f t="shared" si="1"/>
        <v>#REF!</v>
      </c>
      <c r="CE39" s="29" t="e">
        <f t="shared" si="2"/>
        <v>#REF!</v>
      </c>
    </row>
    <row r="40" spans="1:83" ht="12" customHeight="1">
      <c r="A40" s="155"/>
      <c r="B40" s="155"/>
      <c r="C40" s="155"/>
      <c r="D40" s="155"/>
      <c r="E40" s="155"/>
      <c r="F40" s="155"/>
      <c r="G40" s="102"/>
      <c r="H40" s="102"/>
      <c r="I40" s="102"/>
      <c r="J40" s="102"/>
      <c r="K40" s="102"/>
      <c r="L40" s="102" t="s">
        <v>4</v>
      </c>
      <c r="M40" s="102"/>
      <c r="N40" s="102"/>
      <c r="O40" s="102"/>
      <c r="P40" s="102"/>
      <c r="Q40" s="102" t="s">
        <v>20</v>
      </c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 t="s">
        <v>196</v>
      </c>
      <c r="AH40" s="102"/>
      <c r="AI40" s="102"/>
      <c r="AJ40" s="102"/>
      <c r="AK40" s="102"/>
      <c r="AL40" s="102"/>
      <c r="BN40" t="s">
        <v>57</v>
      </c>
      <c r="BO40" t="s">
        <v>57</v>
      </c>
      <c r="BP40" t="s">
        <v>57</v>
      </c>
      <c r="BQ40" t="s">
        <v>57</v>
      </c>
      <c r="BR40" t="s">
        <v>57</v>
      </c>
      <c r="BS40" t="s">
        <v>57</v>
      </c>
      <c r="BT40" t="e">
        <f>IF(#REF!=$BM$41,1,IF(#REF!=$BM$42,2,IF(#REF!=$BM$43,3,IF(#REF!=$BM$44,4,IF(#REF!=$BM$45,5,0)))))</f>
        <v>#REF!</v>
      </c>
      <c r="BU40" t="e">
        <f>IF(#REF!=$BM$46,1,IF(#REF!=$BM$47,2,IF(#REF!=$BM$48,3,IF(#REF!=$BM$49,4,IF(#REF!=$BM$50,5,0)))))</f>
        <v>#REF!</v>
      </c>
      <c r="BV40" t="e">
        <f>IF(#REF!=#REF!,1,IF(#REF!=#REF!,2,IF(#REF!=#REF!,3,IF(#REF!=#REF!,4,IF(#REF!=$BM$51,5,0)))))</f>
        <v>#REF!</v>
      </c>
      <c r="BW40" t="e">
        <f>IF(#REF!=#REF!,1,IF(#REF!=#REF!,2,IF(#REF!=#REF!,3,IF(#REF!=#REF!,4,IF(#REF!=#REF!,5,IF(#REF!=#REF!,6,0))))))</f>
        <v>#REF!</v>
      </c>
      <c r="BY40" t="e">
        <f>OR(#REF!=$BM$41,#REF!=$BM$42,#REF!=$BM$43,#REF!=$BM$44,#REF!=$BM$45)</f>
        <v>#REF!</v>
      </c>
      <c r="BZ40" t="e">
        <f>OR(#REF!=$BM$46,#REF!=$BM$47,#REF!=$BM$48,#REF!=$BM$49,#REF!=$BM$50)</f>
        <v>#REF!</v>
      </c>
      <c r="CA40" t="e">
        <f>OR(#REF!=#REF!,#REF!=#REF!,#REF!=#REF!,#REF!=#REF!,#REF!=$BM$51)</f>
        <v>#REF!</v>
      </c>
      <c r="CB40" t="e">
        <f>OR(#REF!=#REF!,#REF!=#REF!,#REF!=#REF!,#REF!=#REF!,#REF!=#REF!,#REF!=#REF!)</f>
        <v>#REF!</v>
      </c>
      <c r="CC40" s="29" t="e">
        <f t="shared" si="0"/>
        <v>#REF!</v>
      </c>
      <c r="CD40" s="29" t="e">
        <f t="shared" si="1"/>
        <v>#REF!</v>
      </c>
      <c r="CE40" s="29" t="e">
        <f t="shared" si="2"/>
        <v>#REF!</v>
      </c>
    </row>
    <row r="41" spans="1:83" ht="14.1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114"/>
      <c r="AH41" s="114"/>
      <c r="AI41" s="114"/>
      <c r="AJ41" s="114"/>
      <c r="AK41" s="129" t="str">
        <f>IF(AG42="","",(AG42-AG41)/30)</f>
        <v/>
      </c>
      <c r="AL41" s="129"/>
      <c r="BM41" s="28" t="s">
        <v>21</v>
      </c>
      <c r="BN41" t="s">
        <v>22</v>
      </c>
      <c r="BO41" t="s">
        <v>23</v>
      </c>
      <c r="BP41">
        <v>2842</v>
      </c>
      <c r="BQ41" t="s">
        <v>24</v>
      </c>
      <c r="BR41">
        <v>1600</v>
      </c>
      <c r="BS41" t="s">
        <v>58</v>
      </c>
      <c r="CC41" s="29"/>
      <c r="CD41" s="29"/>
      <c r="CE41" s="29"/>
    </row>
    <row r="42" spans="1:83" ht="14.1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114"/>
      <c r="AH42" s="114"/>
      <c r="AI42" s="114"/>
      <c r="AJ42" s="114"/>
      <c r="AK42" s="129"/>
      <c r="AL42" s="129"/>
      <c r="BM42" s="28" t="s">
        <v>25</v>
      </c>
      <c r="BN42" t="s">
        <v>26</v>
      </c>
      <c r="BO42" t="s">
        <v>27</v>
      </c>
      <c r="BP42">
        <v>1046</v>
      </c>
      <c r="BQ42" t="s">
        <v>28</v>
      </c>
      <c r="BR42">
        <v>1100</v>
      </c>
      <c r="BS42" t="s">
        <v>58</v>
      </c>
      <c r="CC42" s="29"/>
      <c r="CD42" s="29"/>
      <c r="CE42" s="29"/>
    </row>
    <row r="43" spans="1:83" ht="14.1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124"/>
      <c r="AH43" s="124"/>
      <c r="AI43" s="124"/>
      <c r="AJ43" s="124"/>
      <c r="AK43" s="129" t="str">
        <f>IF(AG44="","",(AG44-AG43)/30)</f>
        <v/>
      </c>
      <c r="AL43" s="129"/>
      <c r="BM43" s="28" t="s">
        <v>29</v>
      </c>
      <c r="BN43" t="s">
        <v>26</v>
      </c>
      <c r="BO43" t="s">
        <v>27</v>
      </c>
      <c r="BP43">
        <v>1440</v>
      </c>
      <c r="BQ43" t="s">
        <v>28</v>
      </c>
      <c r="BR43">
        <v>2200</v>
      </c>
      <c r="BS43" t="s">
        <v>58</v>
      </c>
      <c r="CC43" s="29"/>
      <c r="CD43" s="29"/>
      <c r="CE43" s="29"/>
    </row>
    <row r="44" spans="1:83" ht="14.1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124"/>
      <c r="AH44" s="124"/>
      <c r="AI44" s="124"/>
      <c r="AJ44" s="124"/>
      <c r="AK44" s="129"/>
      <c r="AL44" s="129"/>
      <c r="BM44" s="28" t="s">
        <v>30</v>
      </c>
      <c r="BN44" t="s">
        <v>26</v>
      </c>
      <c r="BO44" t="s">
        <v>27</v>
      </c>
      <c r="BP44">
        <v>2581</v>
      </c>
      <c r="BQ44" t="s">
        <v>31</v>
      </c>
      <c r="BR44">
        <v>2000</v>
      </c>
      <c r="BS44" t="s">
        <v>58</v>
      </c>
      <c r="CC44" s="29"/>
      <c r="CD44" s="29"/>
      <c r="CE44" s="29"/>
    </row>
    <row r="45" spans="1:83" ht="14.1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124"/>
      <c r="AH45" s="124"/>
      <c r="AI45" s="124"/>
      <c r="AJ45" s="124"/>
      <c r="AK45" s="129" t="str">
        <f>IF(AG46="","",(AG46-AG45)/30)</f>
        <v/>
      </c>
      <c r="AL45" s="129"/>
      <c r="BC45" s="3"/>
      <c r="BM45" s="28" t="s">
        <v>32</v>
      </c>
      <c r="BN45" t="s">
        <v>26</v>
      </c>
      <c r="BO45" t="s">
        <v>23</v>
      </c>
      <c r="BP45">
        <v>4353</v>
      </c>
      <c r="BQ45" t="s">
        <v>33</v>
      </c>
      <c r="BR45">
        <v>5400</v>
      </c>
      <c r="BS45" t="s">
        <v>58</v>
      </c>
      <c r="CC45" s="29"/>
      <c r="CD45" s="29"/>
      <c r="CE45" s="29"/>
    </row>
    <row r="46" spans="1:83" ht="14.1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124"/>
      <c r="AH46" s="124"/>
      <c r="AI46" s="124"/>
      <c r="AJ46" s="124"/>
      <c r="AK46" s="129"/>
      <c r="AL46" s="129"/>
      <c r="BM46" s="28" t="s">
        <v>34</v>
      </c>
      <c r="BN46" t="s">
        <v>26</v>
      </c>
      <c r="BO46" t="s">
        <v>23</v>
      </c>
      <c r="BP46">
        <v>2958</v>
      </c>
      <c r="BQ46" t="s">
        <v>35</v>
      </c>
      <c r="BR46">
        <v>1800</v>
      </c>
      <c r="BS46" t="s">
        <v>58</v>
      </c>
      <c r="CC46" s="29"/>
      <c r="CD46" s="29"/>
      <c r="CE46" s="29"/>
    </row>
    <row r="47" spans="1:83" ht="14.1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114"/>
      <c r="AH47" s="114"/>
      <c r="AI47" s="114"/>
      <c r="AJ47" s="114"/>
      <c r="AK47" s="129" t="str">
        <f>IF(AG48="","",(AG48-AG47)/30)</f>
        <v/>
      </c>
      <c r="AL47" s="129"/>
      <c r="BM47" s="28" t="s">
        <v>36</v>
      </c>
      <c r="BN47" t="s">
        <v>26</v>
      </c>
      <c r="BO47" t="s">
        <v>27</v>
      </c>
      <c r="BP47">
        <v>5686</v>
      </c>
      <c r="BQ47" t="s">
        <v>37</v>
      </c>
      <c r="BR47">
        <v>3000</v>
      </c>
      <c r="BS47" t="s">
        <v>58</v>
      </c>
    </row>
    <row r="48" spans="1:83" ht="14.1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114"/>
      <c r="AH48" s="114"/>
      <c r="AI48" s="114"/>
      <c r="AJ48" s="114"/>
      <c r="AK48" s="129"/>
      <c r="AL48" s="129"/>
      <c r="BM48" s="28" t="s">
        <v>38</v>
      </c>
      <c r="BN48" t="s">
        <v>26</v>
      </c>
      <c r="BO48" t="s">
        <v>23</v>
      </c>
      <c r="BP48">
        <v>5479</v>
      </c>
      <c r="BQ48" t="s">
        <v>39</v>
      </c>
      <c r="BR48">
        <v>3600</v>
      </c>
      <c r="BS48" t="s">
        <v>58</v>
      </c>
    </row>
    <row r="49" spans="1:71" ht="14.1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114"/>
      <c r="AH49" s="114"/>
      <c r="AI49" s="114"/>
      <c r="AJ49" s="114"/>
      <c r="AK49" s="129" t="str">
        <f>IF(AG50="","",(AG50-AG49)/30)</f>
        <v/>
      </c>
      <c r="AL49" s="129"/>
      <c r="BM49" s="28" t="s">
        <v>40</v>
      </c>
      <c r="BN49" t="s">
        <v>26</v>
      </c>
      <c r="BO49" t="s">
        <v>23</v>
      </c>
      <c r="BP49">
        <v>5022</v>
      </c>
      <c r="BQ49" t="s">
        <v>41</v>
      </c>
      <c r="BR49">
        <v>3400</v>
      </c>
      <c r="BS49" t="s">
        <v>58</v>
      </c>
    </row>
    <row r="50" spans="1:71" ht="14.1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114"/>
      <c r="AH50" s="114"/>
      <c r="AI50" s="114"/>
      <c r="AJ50" s="114"/>
      <c r="AK50" s="129"/>
      <c r="AL50" s="129"/>
      <c r="BM50" s="28" t="s">
        <v>42</v>
      </c>
      <c r="BN50" t="s">
        <v>26</v>
      </c>
      <c r="BO50" t="s">
        <v>23</v>
      </c>
      <c r="BP50">
        <v>5494</v>
      </c>
      <c r="BQ50" t="s">
        <v>31</v>
      </c>
      <c r="BR50">
        <v>2970</v>
      </c>
      <c r="BS50" t="s">
        <v>58</v>
      </c>
    </row>
    <row r="51" spans="1:71" ht="7.5" customHeight="1">
      <c r="A51" s="14"/>
      <c r="B51" s="14"/>
      <c r="C51" s="14"/>
      <c r="D51" s="14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6"/>
      <c r="AH51" s="16"/>
      <c r="AI51" s="16"/>
      <c r="AJ51" s="16"/>
      <c r="AK51" s="17"/>
      <c r="AL51" s="17"/>
      <c r="BM51" s="28" t="s">
        <v>48</v>
      </c>
      <c r="BN51" t="s">
        <v>26</v>
      </c>
      <c r="BO51" t="s">
        <v>23</v>
      </c>
      <c r="BP51">
        <v>107633</v>
      </c>
      <c r="BQ51" t="s">
        <v>49</v>
      </c>
      <c r="BR51">
        <v>16967</v>
      </c>
      <c r="BS51" t="s">
        <v>58</v>
      </c>
    </row>
    <row r="52" spans="1:71" ht="12.75" customHeight="1">
      <c r="A52" s="99" t="s">
        <v>93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41"/>
      <c r="U52" s="99" t="s">
        <v>94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BM52" s="28" t="s">
        <v>43</v>
      </c>
      <c r="BN52" t="s">
        <v>26</v>
      </c>
      <c r="BO52" t="s">
        <v>23</v>
      </c>
      <c r="BP52">
        <v>3339</v>
      </c>
      <c r="BQ52" t="s">
        <v>31</v>
      </c>
      <c r="BR52">
        <v>3300</v>
      </c>
      <c r="BS52" t="s">
        <v>58</v>
      </c>
    </row>
    <row r="53" spans="1:71" ht="12.75" customHeight="1">
      <c r="A53" s="126" t="s">
        <v>87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236" t="s">
        <v>61</v>
      </c>
      <c r="S53" s="237"/>
      <c r="T53" s="235"/>
      <c r="U53" s="126" t="s">
        <v>89</v>
      </c>
      <c r="V53" s="126"/>
      <c r="W53" s="126"/>
      <c r="X53" s="126"/>
      <c r="Y53" s="126"/>
      <c r="Z53" s="126"/>
      <c r="AA53" s="126"/>
      <c r="AB53" s="126" t="s">
        <v>90</v>
      </c>
      <c r="AC53" s="126"/>
      <c r="AD53" s="126"/>
      <c r="AE53" s="126"/>
      <c r="AF53" s="126"/>
      <c r="AG53" s="126" t="s">
        <v>91</v>
      </c>
      <c r="AH53" s="126"/>
      <c r="AI53" s="126"/>
      <c r="AJ53" s="126"/>
      <c r="AK53" s="126" t="s">
        <v>92</v>
      </c>
      <c r="AL53" s="126"/>
      <c r="BM53" s="28"/>
    </row>
    <row r="54" spans="1:71" ht="12" customHeight="1">
      <c r="A54" s="161" t="s">
        <v>81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2"/>
      <c r="S54" s="162"/>
      <c r="T54" s="235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266"/>
      <c r="AH54" s="163"/>
      <c r="AI54" s="163"/>
      <c r="AJ54" s="163"/>
      <c r="AK54" s="125"/>
      <c r="AL54" s="125"/>
      <c r="BM54" s="28" t="s">
        <v>46</v>
      </c>
      <c r="BN54" t="s">
        <v>26</v>
      </c>
      <c r="BO54" t="s">
        <v>23</v>
      </c>
      <c r="BP54">
        <v>5191</v>
      </c>
      <c r="BQ54" t="s">
        <v>28</v>
      </c>
      <c r="BR54">
        <v>4000</v>
      </c>
      <c r="BS54" t="s">
        <v>58</v>
      </c>
    </row>
    <row r="55" spans="1:71" ht="12" customHeight="1">
      <c r="A55" s="161" t="s">
        <v>82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2"/>
      <c r="S55" s="162"/>
      <c r="T55" s="235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25"/>
      <c r="AL55" s="125"/>
      <c r="BM55" s="28" t="s">
        <v>55</v>
      </c>
      <c r="BN55" t="s">
        <v>26</v>
      </c>
      <c r="BO55" t="s">
        <v>23</v>
      </c>
      <c r="BP55">
        <v>87290</v>
      </c>
      <c r="BQ55" t="s">
        <v>56</v>
      </c>
      <c r="BR55">
        <v>18000</v>
      </c>
      <c r="BS55" t="s">
        <v>58</v>
      </c>
    </row>
    <row r="56" spans="1:71" ht="12" customHeight="1">
      <c r="A56" s="161" t="s">
        <v>84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2"/>
      <c r="S56" s="162"/>
      <c r="T56" s="235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25"/>
      <c r="AL56" s="125"/>
      <c r="BM56" s="28"/>
    </row>
    <row r="57" spans="1:71" ht="12" customHeight="1">
      <c r="A57" s="161" t="s">
        <v>88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2"/>
      <c r="S57" s="162"/>
      <c r="T57" s="235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25"/>
      <c r="AL57" s="125"/>
      <c r="BM57" s="28"/>
    </row>
    <row r="58" spans="1:71" ht="12" customHeight="1">
      <c r="A58" s="161" t="s">
        <v>83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162"/>
      <c r="T58" s="235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25"/>
      <c r="AL58" s="125"/>
      <c r="BM58" s="28" t="s">
        <v>44</v>
      </c>
      <c r="BN58" t="s">
        <v>45</v>
      </c>
      <c r="BO58" t="s">
        <v>23</v>
      </c>
      <c r="BP58">
        <v>87656</v>
      </c>
      <c r="BQ58" t="s">
        <v>47</v>
      </c>
      <c r="BR58">
        <v>15000</v>
      </c>
      <c r="BS58" t="s">
        <v>58</v>
      </c>
    </row>
    <row r="59" spans="1:71" ht="7.5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4"/>
      <c r="S59" s="84"/>
      <c r="T59" s="60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6"/>
      <c r="AL59" s="86"/>
      <c r="BM59" s="28"/>
    </row>
    <row r="60" spans="1:71" ht="12.75" customHeight="1">
      <c r="A60" s="99" t="s">
        <v>161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BM60" s="28" t="s">
        <v>50</v>
      </c>
      <c r="BN60" t="s">
        <v>26</v>
      </c>
      <c r="BO60" t="s">
        <v>23</v>
      </c>
      <c r="BP60">
        <v>107633</v>
      </c>
      <c r="BQ60" t="s">
        <v>49</v>
      </c>
      <c r="BR60">
        <v>16967</v>
      </c>
      <c r="BS60" t="s">
        <v>58</v>
      </c>
    </row>
    <row r="61" spans="1:71" ht="12.75" customHeight="1">
      <c r="A61" s="233" t="s">
        <v>3</v>
      </c>
      <c r="B61" s="233"/>
      <c r="C61" s="233"/>
      <c r="D61" s="233"/>
      <c r="E61" s="233"/>
      <c r="F61" s="233"/>
      <c r="G61" s="233"/>
      <c r="H61" s="233"/>
      <c r="I61" s="233" t="s">
        <v>99</v>
      </c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 t="s">
        <v>129</v>
      </c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BM61" s="28" t="s">
        <v>51</v>
      </c>
      <c r="BN61" t="s">
        <v>22</v>
      </c>
      <c r="BO61" t="s">
        <v>52</v>
      </c>
      <c r="BP61">
        <v>37531</v>
      </c>
      <c r="BQ61" t="s">
        <v>49</v>
      </c>
      <c r="BR61">
        <v>11500</v>
      </c>
      <c r="BS61" t="s">
        <v>59</v>
      </c>
    </row>
    <row r="62" spans="1:71" ht="12" customHeight="1">
      <c r="A62" s="223"/>
      <c r="B62" s="223"/>
      <c r="C62" s="223"/>
      <c r="D62" s="223"/>
      <c r="E62" s="223"/>
      <c r="F62" s="223"/>
      <c r="G62" s="223"/>
      <c r="H62" s="223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BM62" s="28" t="s">
        <v>53</v>
      </c>
      <c r="BN62" t="s">
        <v>22</v>
      </c>
      <c r="BO62" t="s">
        <v>52</v>
      </c>
      <c r="BP62">
        <v>36757</v>
      </c>
      <c r="BQ62" t="s">
        <v>54</v>
      </c>
      <c r="BR62">
        <v>10875</v>
      </c>
      <c r="BS62" t="s">
        <v>59</v>
      </c>
    </row>
    <row r="63" spans="1:71" ht="12" customHeight="1">
      <c r="A63" s="223"/>
      <c r="B63" s="223"/>
      <c r="C63" s="223"/>
      <c r="D63" s="223"/>
      <c r="E63" s="223"/>
      <c r="F63" s="223"/>
      <c r="G63" s="223"/>
      <c r="H63" s="223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BM63" s="28"/>
    </row>
    <row r="64" spans="1:71" ht="13.5">
      <c r="A64" s="264"/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BM64" s="28"/>
    </row>
    <row r="65" spans="1:66">
      <c r="A65" s="260" t="s">
        <v>107</v>
      </c>
      <c r="B65" s="260"/>
      <c r="C65" s="260"/>
      <c r="D65" s="260"/>
      <c r="E65" s="260"/>
      <c r="F65" s="260"/>
      <c r="G65" s="260"/>
      <c r="H65" s="260"/>
      <c r="I65" s="260"/>
      <c r="J65" s="260"/>
      <c r="K65" s="261" t="s">
        <v>108</v>
      </c>
      <c r="L65" s="261"/>
      <c r="M65" s="261"/>
      <c r="N65" s="261"/>
      <c r="O65" s="261"/>
      <c r="P65" s="261"/>
      <c r="Q65" s="261"/>
      <c r="R65" s="261"/>
      <c r="S65" s="261"/>
      <c r="T65" s="261"/>
      <c r="U65" s="262" t="s">
        <v>162</v>
      </c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3" t="s">
        <v>109</v>
      </c>
      <c r="AG65" s="263"/>
      <c r="AH65" s="263"/>
      <c r="AI65" s="263"/>
      <c r="AJ65" s="263"/>
      <c r="AK65" s="263"/>
      <c r="AL65" s="263"/>
      <c r="BM65" s="28"/>
    </row>
    <row r="66" spans="1:66" ht="12" customHeight="1">
      <c r="A66" s="42" t="s">
        <v>13</v>
      </c>
      <c r="B66" s="35"/>
      <c r="C66" s="35"/>
      <c r="D66" s="43" t="str">
        <f>CONCATENATE(E10,"  ",U10)</f>
        <v/>
      </c>
      <c r="E66" s="44"/>
      <c r="F66" s="44"/>
      <c r="G66" s="44"/>
      <c r="H66" s="44"/>
      <c r="I66" s="44"/>
      <c r="J66" s="44"/>
      <c r="K66" s="44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42" t="s">
        <v>14</v>
      </c>
      <c r="Y66" s="35"/>
      <c r="Z66" s="45"/>
      <c r="AA66" s="35"/>
      <c r="AB66" s="35"/>
      <c r="AC66" s="35"/>
      <c r="AD66" s="35"/>
      <c r="AE66" s="43" t="str">
        <f>CONCATENATE(U11)</f>
        <v/>
      </c>
      <c r="AF66" s="44"/>
      <c r="AG66" s="44"/>
      <c r="AH66" s="44"/>
      <c r="AI66" s="44"/>
      <c r="AJ66" s="44"/>
      <c r="AK66" s="44"/>
      <c r="AL66" s="44"/>
      <c r="AM66" s="3"/>
    </row>
    <row r="67" spans="1:66" ht="12.75" customHeight="1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2"/>
      <c r="L67" s="22"/>
      <c r="M67" s="22"/>
      <c r="N67" s="22"/>
      <c r="O67" s="22"/>
      <c r="P67" s="22"/>
      <c r="Q67" s="22"/>
      <c r="R67" s="22"/>
      <c r="S67" s="23"/>
      <c r="T67" s="23"/>
      <c r="U67" s="23"/>
      <c r="V67" s="23"/>
      <c r="W67" s="23"/>
      <c r="X67" s="23"/>
      <c r="Y67" s="23"/>
      <c r="Z67" s="23"/>
      <c r="AA67" s="24"/>
      <c r="AB67" s="24"/>
      <c r="AC67" s="24"/>
      <c r="AD67" s="24"/>
      <c r="AE67" s="24"/>
      <c r="AF67" s="24"/>
      <c r="AG67" s="12"/>
      <c r="AH67" s="12"/>
      <c r="AI67" s="63"/>
      <c r="AJ67" s="12"/>
      <c r="AK67" s="12"/>
      <c r="AL67" s="63"/>
    </row>
    <row r="68" spans="1:66" ht="15.75">
      <c r="A68" s="99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</row>
    <row r="69" spans="1:66" ht="12.75" customHeight="1">
      <c r="A69" s="102" t="s">
        <v>184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61"/>
      <c r="Q69" s="102" t="s">
        <v>181</v>
      </c>
      <c r="R69" s="102"/>
      <c r="S69" s="102"/>
      <c r="T69" s="102"/>
      <c r="U69" s="102"/>
      <c r="V69" s="102"/>
      <c r="W69" s="103" t="s">
        <v>204</v>
      </c>
      <c r="X69" s="104"/>
      <c r="Y69" s="104"/>
      <c r="Z69" s="104"/>
      <c r="AA69" s="105"/>
      <c r="AB69" s="257" t="s">
        <v>2</v>
      </c>
      <c r="AC69" s="258"/>
      <c r="AD69" s="258"/>
      <c r="AE69" s="258"/>
      <c r="AF69" s="258"/>
      <c r="AG69" s="259"/>
      <c r="AH69" s="102" t="s">
        <v>0</v>
      </c>
      <c r="AI69" s="102"/>
      <c r="AJ69" s="102"/>
      <c r="AK69" s="102"/>
      <c r="AL69" s="102"/>
    </row>
    <row r="70" spans="1:66" ht="12" customHeight="1">
      <c r="A70" s="254" t="s">
        <v>180</v>
      </c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6"/>
      <c r="P70" s="51"/>
      <c r="Q70" s="265"/>
      <c r="R70" s="265"/>
      <c r="S70" s="265"/>
      <c r="T70" s="265"/>
      <c r="U70" s="265"/>
      <c r="V70" s="265"/>
      <c r="W70" s="160"/>
      <c r="X70" s="160"/>
      <c r="Y70" s="160"/>
      <c r="Z70" s="160"/>
      <c r="AA70" s="160"/>
      <c r="AB70" s="253"/>
      <c r="AC70" s="253"/>
      <c r="AD70" s="253"/>
      <c r="AE70" s="253"/>
      <c r="AF70" s="253"/>
      <c r="AG70" s="253"/>
      <c r="AH70" s="160"/>
      <c r="AI70" s="160"/>
      <c r="AJ70" s="160"/>
      <c r="AK70" s="160"/>
      <c r="AL70" s="160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</row>
    <row r="71" spans="1:66" ht="12" customHeight="1">
      <c r="A71" s="87" t="s">
        <v>131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P71" s="56"/>
      <c r="Q71" s="96"/>
      <c r="R71" s="96"/>
      <c r="S71" s="96"/>
      <c r="T71" s="96"/>
      <c r="U71" s="96"/>
      <c r="V71" s="96"/>
      <c r="W71" s="98"/>
      <c r="X71" s="98"/>
      <c r="Y71" s="98"/>
      <c r="Z71" s="98"/>
      <c r="AA71" s="98"/>
      <c r="AB71" s="97"/>
      <c r="AC71" s="97"/>
      <c r="AD71" s="97"/>
      <c r="AE71" s="97"/>
      <c r="AF71" s="97"/>
      <c r="AG71" s="97"/>
      <c r="AH71" s="98"/>
      <c r="AI71" s="98"/>
      <c r="AJ71" s="98"/>
      <c r="AK71" s="98"/>
      <c r="AL71" s="98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</row>
    <row r="72" spans="1:66" ht="12" customHeight="1">
      <c r="A72" s="87" t="s">
        <v>179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/>
      <c r="P72" s="56"/>
      <c r="Q72" s="96"/>
      <c r="R72" s="96"/>
      <c r="S72" s="96"/>
      <c r="T72" s="96"/>
      <c r="U72" s="96"/>
      <c r="V72" s="96"/>
      <c r="W72" s="98"/>
      <c r="X72" s="98"/>
      <c r="Y72" s="98"/>
      <c r="Z72" s="98"/>
      <c r="AA72" s="98"/>
      <c r="AB72" s="97"/>
      <c r="AC72" s="97"/>
      <c r="AD72" s="97"/>
      <c r="AE72" s="97"/>
      <c r="AF72" s="97"/>
      <c r="AG72" s="97"/>
      <c r="AH72" s="98"/>
      <c r="AI72" s="98"/>
      <c r="AJ72" s="98"/>
      <c r="AK72" s="98"/>
      <c r="AL72" s="98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</row>
    <row r="73" spans="1:66" ht="12" customHeight="1">
      <c r="A73" s="87" t="s">
        <v>132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/>
      <c r="P73" s="56"/>
      <c r="Q73" s="96"/>
      <c r="R73" s="96"/>
      <c r="S73" s="96"/>
      <c r="T73" s="96"/>
      <c r="U73" s="96"/>
      <c r="V73" s="96"/>
      <c r="W73" s="98"/>
      <c r="X73" s="98"/>
      <c r="Y73" s="98"/>
      <c r="Z73" s="98"/>
      <c r="AA73" s="98"/>
      <c r="AB73" s="97"/>
      <c r="AC73" s="97"/>
      <c r="AD73" s="97"/>
      <c r="AE73" s="97"/>
      <c r="AF73" s="97"/>
      <c r="AG73" s="97"/>
      <c r="AH73" s="98"/>
      <c r="AI73" s="98"/>
      <c r="AJ73" s="98"/>
      <c r="AK73" s="98"/>
      <c r="AL73" s="98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</row>
    <row r="74" spans="1:66" ht="12" customHeight="1">
      <c r="A74" s="87" t="s">
        <v>133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9"/>
      <c r="P74" s="56"/>
      <c r="Q74" s="96"/>
      <c r="R74" s="96"/>
      <c r="S74" s="96"/>
      <c r="T74" s="96"/>
      <c r="U74" s="96"/>
      <c r="V74" s="96"/>
      <c r="W74" s="98"/>
      <c r="X74" s="98"/>
      <c r="Y74" s="98"/>
      <c r="Z74" s="98"/>
      <c r="AA74" s="98"/>
      <c r="AB74" s="97"/>
      <c r="AC74" s="97"/>
      <c r="AD74" s="97"/>
      <c r="AE74" s="97"/>
      <c r="AF74" s="97"/>
      <c r="AG74" s="97"/>
      <c r="AH74" s="98"/>
      <c r="AI74" s="98"/>
      <c r="AJ74" s="98"/>
      <c r="AK74" s="98"/>
      <c r="AL74" s="98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</row>
    <row r="75" spans="1:66" ht="12" customHeight="1">
      <c r="A75" s="87" t="s">
        <v>178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9"/>
      <c r="P75" s="56"/>
      <c r="Q75" s="97"/>
      <c r="R75" s="97"/>
      <c r="S75" s="97"/>
      <c r="T75" s="97"/>
      <c r="U75" s="97"/>
      <c r="V75" s="97"/>
      <c r="W75" s="98"/>
      <c r="X75" s="98"/>
      <c r="Y75" s="98"/>
      <c r="Z75" s="98"/>
      <c r="AA75" s="98"/>
      <c r="AB75" s="97"/>
      <c r="AC75" s="97"/>
      <c r="AD75" s="97"/>
      <c r="AE75" s="97"/>
      <c r="AF75" s="97"/>
      <c r="AG75" s="97"/>
      <c r="AH75" s="98"/>
      <c r="AI75" s="98"/>
      <c r="AJ75" s="98"/>
      <c r="AK75" s="98"/>
      <c r="AL75" s="98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</row>
    <row r="76" spans="1:66" ht="12" customHeight="1">
      <c r="A76" s="87" t="s">
        <v>134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9"/>
      <c r="P76" s="56"/>
      <c r="Q76" s="96"/>
      <c r="R76" s="96"/>
      <c r="S76" s="96"/>
      <c r="T76" s="96"/>
      <c r="U76" s="96"/>
      <c r="V76" s="96"/>
      <c r="W76" s="98"/>
      <c r="X76" s="98"/>
      <c r="Y76" s="98"/>
      <c r="Z76" s="98"/>
      <c r="AA76" s="98"/>
      <c r="AB76" s="97"/>
      <c r="AC76" s="97"/>
      <c r="AD76" s="97"/>
      <c r="AE76" s="97"/>
      <c r="AF76" s="97"/>
      <c r="AG76" s="97"/>
      <c r="AH76" s="98"/>
      <c r="AI76" s="98"/>
      <c r="AJ76" s="98"/>
      <c r="AK76" s="98"/>
      <c r="AL76" s="98"/>
      <c r="AM76" s="3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34"/>
      <c r="BM76" s="34"/>
      <c r="BN76" s="34"/>
    </row>
    <row r="77" spans="1:66" ht="12" customHeight="1">
      <c r="A77" s="87" t="s">
        <v>135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9"/>
      <c r="P77" s="56"/>
      <c r="Q77" s="96"/>
      <c r="R77" s="96"/>
      <c r="S77" s="96"/>
      <c r="T77" s="96"/>
      <c r="U77" s="96"/>
      <c r="V77" s="96"/>
      <c r="W77" s="98"/>
      <c r="X77" s="98"/>
      <c r="Y77" s="98"/>
      <c r="Z77" s="98"/>
      <c r="AA77" s="98"/>
      <c r="AB77" s="97"/>
      <c r="AC77" s="97"/>
      <c r="AD77" s="97"/>
      <c r="AE77" s="97"/>
      <c r="AF77" s="97"/>
      <c r="AG77" s="97"/>
      <c r="AH77" s="98"/>
      <c r="AI77" s="98"/>
      <c r="AJ77" s="98"/>
      <c r="AK77" s="98"/>
      <c r="AL77" s="98"/>
      <c r="AM77" s="3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34"/>
      <c r="BM77" s="34"/>
      <c r="BN77" s="34"/>
    </row>
    <row r="78" spans="1:66" ht="12" customHeight="1">
      <c r="A78" s="87" t="s">
        <v>136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9"/>
      <c r="P78" s="56"/>
      <c r="Q78" s="96"/>
      <c r="R78" s="96"/>
      <c r="S78" s="96"/>
      <c r="T78" s="96"/>
      <c r="U78" s="96"/>
      <c r="V78" s="96"/>
      <c r="W78" s="98"/>
      <c r="X78" s="98"/>
      <c r="Y78" s="98"/>
      <c r="Z78" s="98"/>
      <c r="AA78" s="98"/>
      <c r="AB78" s="97"/>
      <c r="AC78" s="97"/>
      <c r="AD78" s="97"/>
      <c r="AE78" s="97"/>
      <c r="AF78" s="97"/>
      <c r="AG78" s="97"/>
      <c r="AH78" s="98"/>
      <c r="AI78" s="98"/>
      <c r="AJ78" s="98"/>
      <c r="AK78" s="98"/>
      <c r="AL78" s="98"/>
      <c r="AM78" s="3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34"/>
      <c r="BM78" s="34"/>
      <c r="BN78" s="34"/>
    </row>
    <row r="79" spans="1:66" ht="12" customHeight="1">
      <c r="A79" s="87" t="s">
        <v>177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  <c r="P79" s="56"/>
      <c r="Q79" s="96"/>
      <c r="R79" s="96"/>
      <c r="S79" s="96"/>
      <c r="T79" s="96"/>
      <c r="U79" s="96"/>
      <c r="V79" s="96"/>
      <c r="W79" s="98"/>
      <c r="X79" s="98"/>
      <c r="Y79" s="98"/>
      <c r="Z79" s="98"/>
      <c r="AA79" s="98"/>
      <c r="AB79" s="97"/>
      <c r="AC79" s="97"/>
      <c r="AD79" s="97"/>
      <c r="AE79" s="97"/>
      <c r="AF79" s="97"/>
      <c r="AG79" s="97"/>
      <c r="AH79" s="98"/>
      <c r="AI79" s="98"/>
      <c r="AJ79" s="98"/>
      <c r="AK79" s="98"/>
      <c r="AL79" s="98"/>
      <c r="AM79" s="3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34"/>
      <c r="BM79" s="34"/>
      <c r="BN79" s="34"/>
    </row>
    <row r="80" spans="1:66" ht="12" customHeight="1">
      <c r="A80" s="87" t="s">
        <v>176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9"/>
      <c r="P80" s="56"/>
      <c r="Q80" s="96"/>
      <c r="R80" s="96"/>
      <c r="S80" s="96"/>
      <c r="T80" s="96"/>
      <c r="U80" s="96"/>
      <c r="V80" s="96"/>
      <c r="W80" s="98"/>
      <c r="X80" s="98"/>
      <c r="Y80" s="98"/>
      <c r="Z80" s="98"/>
      <c r="AA80" s="98"/>
      <c r="AB80" s="97"/>
      <c r="AC80" s="97"/>
      <c r="AD80" s="97"/>
      <c r="AE80" s="97"/>
      <c r="AF80" s="97"/>
      <c r="AG80" s="97"/>
      <c r="AH80" s="98"/>
      <c r="AI80" s="98"/>
      <c r="AJ80" s="98"/>
      <c r="AK80" s="98"/>
      <c r="AL80" s="98"/>
      <c r="AM80" s="3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34"/>
      <c r="BM80" s="34"/>
      <c r="BN80" s="34"/>
    </row>
    <row r="81" spans="1:66" ht="12" customHeight="1">
      <c r="A81" s="87" t="s">
        <v>137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9"/>
      <c r="P81" s="56"/>
      <c r="Q81" s="96"/>
      <c r="R81" s="96"/>
      <c r="S81" s="96"/>
      <c r="T81" s="96"/>
      <c r="U81" s="96"/>
      <c r="V81" s="96"/>
      <c r="W81" s="98"/>
      <c r="X81" s="98"/>
      <c r="Y81" s="98"/>
      <c r="Z81" s="98"/>
      <c r="AA81" s="98"/>
      <c r="AB81" s="97"/>
      <c r="AC81" s="97"/>
      <c r="AD81" s="97"/>
      <c r="AE81" s="97"/>
      <c r="AF81" s="97"/>
      <c r="AG81" s="97"/>
      <c r="AH81" s="98"/>
      <c r="AI81" s="98"/>
      <c r="AJ81" s="98"/>
      <c r="AK81" s="98"/>
      <c r="AL81" s="98"/>
      <c r="AM81" s="3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34"/>
      <c r="BM81" s="34"/>
      <c r="BN81" s="34"/>
    </row>
    <row r="82" spans="1:66" ht="12" customHeight="1">
      <c r="A82" s="87" t="s">
        <v>175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9"/>
      <c r="P82" s="56"/>
      <c r="Q82" s="96"/>
      <c r="R82" s="96"/>
      <c r="S82" s="96"/>
      <c r="T82" s="96"/>
      <c r="U82" s="96"/>
      <c r="V82" s="96"/>
      <c r="W82" s="98"/>
      <c r="X82" s="98"/>
      <c r="Y82" s="98"/>
      <c r="Z82" s="98"/>
      <c r="AA82" s="98"/>
      <c r="AB82" s="97"/>
      <c r="AC82" s="97"/>
      <c r="AD82" s="97"/>
      <c r="AE82" s="97"/>
      <c r="AF82" s="97"/>
      <c r="AG82" s="97"/>
      <c r="AH82" s="98"/>
      <c r="AI82" s="98"/>
      <c r="AJ82" s="98"/>
      <c r="AK82" s="98"/>
      <c r="AL82" s="98"/>
      <c r="AM82" s="3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34"/>
      <c r="BM82" s="34"/>
      <c r="BN82" s="34"/>
    </row>
    <row r="83" spans="1:66" ht="12" customHeight="1">
      <c r="A83" s="87" t="s">
        <v>174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9"/>
      <c r="P83" s="56"/>
      <c r="Q83" s="96"/>
      <c r="R83" s="96"/>
      <c r="S83" s="96"/>
      <c r="T83" s="96"/>
      <c r="U83" s="96"/>
      <c r="V83" s="96"/>
      <c r="W83" s="98"/>
      <c r="X83" s="98"/>
      <c r="Y83" s="98"/>
      <c r="Z83" s="98"/>
      <c r="AA83" s="98"/>
      <c r="AB83" s="97"/>
      <c r="AC83" s="97"/>
      <c r="AD83" s="97"/>
      <c r="AE83" s="97"/>
      <c r="AF83" s="97"/>
      <c r="AG83" s="97"/>
      <c r="AH83" s="98"/>
      <c r="AI83" s="98"/>
      <c r="AJ83" s="98"/>
      <c r="AK83" s="98"/>
      <c r="AL83" s="98"/>
      <c r="AM83" s="3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34"/>
      <c r="BM83" s="34"/>
      <c r="BN83" s="34"/>
    </row>
    <row r="84" spans="1:66" ht="12" customHeight="1">
      <c r="A84" s="87" t="s">
        <v>138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9"/>
      <c r="P84" s="56"/>
      <c r="Q84" s="96"/>
      <c r="R84" s="96"/>
      <c r="S84" s="96"/>
      <c r="T84" s="96"/>
      <c r="U84" s="96"/>
      <c r="V84" s="96"/>
      <c r="W84" s="98"/>
      <c r="X84" s="98"/>
      <c r="Y84" s="98"/>
      <c r="Z84" s="98"/>
      <c r="AA84" s="98"/>
      <c r="AB84" s="97"/>
      <c r="AC84" s="97"/>
      <c r="AD84" s="97"/>
      <c r="AE84" s="97"/>
      <c r="AF84" s="97"/>
      <c r="AG84" s="97"/>
      <c r="AH84" s="98"/>
      <c r="AI84" s="98"/>
      <c r="AJ84" s="98"/>
      <c r="AK84" s="98"/>
      <c r="AL84" s="98"/>
      <c r="AM84" s="3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34"/>
      <c r="BM84" s="34"/>
      <c r="BN84" s="34"/>
    </row>
    <row r="85" spans="1:66" ht="12" customHeight="1">
      <c r="A85" s="87" t="s">
        <v>139</v>
      </c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9"/>
      <c r="P85" s="56"/>
      <c r="Q85" s="96"/>
      <c r="R85" s="96"/>
      <c r="S85" s="96"/>
      <c r="T85" s="96"/>
      <c r="U85" s="96"/>
      <c r="V85" s="96"/>
      <c r="W85" s="98"/>
      <c r="X85" s="98"/>
      <c r="Y85" s="98"/>
      <c r="Z85" s="98"/>
      <c r="AA85" s="98"/>
      <c r="AB85" s="97"/>
      <c r="AC85" s="97"/>
      <c r="AD85" s="97"/>
      <c r="AE85" s="97"/>
      <c r="AF85" s="97"/>
      <c r="AG85" s="97"/>
      <c r="AH85" s="98"/>
      <c r="AI85" s="98"/>
      <c r="AJ85" s="98"/>
      <c r="AK85" s="98"/>
      <c r="AL85" s="98"/>
      <c r="AM85" s="3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34"/>
      <c r="BM85" s="34"/>
      <c r="BN85" s="34"/>
    </row>
    <row r="86" spans="1:66" ht="12" customHeight="1">
      <c r="A86" s="115" t="s">
        <v>173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7"/>
      <c r="P86" s="56"/>
      <c r="Q86" s="96"/>
      <c r="R86" s="96"/>
      <c r="S86" s="96"/>
      <c r="T86" s="96"/>
      <c r="U86" s="96"/>
      <c r="V86" s="96"/>
      <c r="W86" s="98"/>
      <c r="X86" s="98"/>
      <c r="Y86" s="98"/>
      <c r="Z86" s="98"/>
      <c r="AA86" s="98"/>
      <c r="AB86" s="97"/>
      <c r="AC86" s="97"/>
      <c r="AD86" s="97"/>
      <c r="AE86" s="97"/>
      <c r="AF86" s="97"/>
      <c r="AG86" s="97"/>
      <c r="AH86" s="98"/>
      <c r="AI86" s="98"/>
      <c r="AJ86" s="98"/>
      <c r="AK86" s="98"/>
      <c r="AL86" s="98"/>
      <c r="AM86" s="3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34"/>
      <c r="BM86" s="34"/>
      <c r="BN86" s="34"/>
    </row>
    <row r="87" spans="1:66" ht="12" customHeight="1">
      <c r="A87" s="87" t="s">
        <v>140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9"/>
      <c r="P87" s="56"/>
      <c r="Q87" s="96"/>
      <c r="R87" s="96"/>
      <c r="S87" s="96"/>
      <c r="T87" s="96"/>
      <c r="U87" s="96"/>
      <c r="V87" s="96"/>
      <c r="W87" s="98"/>
      <c r="X87" s="98"/>
      <c r="Y87" s="98"/>
      <c r="Z87" s="98"/>
      <c r="AA87" s="98"/>
      <c r="AB87" s="97"/>
      <c r="AC87" s="97"/>
      <c r="AD87" s="97"/>
      <c r="AE87" s="97"/>
      <c r="AF87" s="97"/>
      <c r="AG87" s="97"/>
      <c r="AH87" s="98"/>
      <c r="AI87" s="98"/>
      <c r="AJ87" s="98"/>
      <c r="AK87" s="98"/>
      <c r="AL87" s="98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34"/>
      <c r="BM87" s="34"/>
      <c r="BN87" s="34"/>
    </row>
    <row r="88" spans="1:66" ht="12" customHeight="1">
      <c r="A88" s="87" t="s">
        <v>141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9"/>
      <c r="P88" s="56"/>
      <c r="Q88" s="96"/>
      <c r="R88" s="96"/>
      <c r="S88" s="96"/>
      <c r="T88" s="96"/>
      <c r="U88" s="96"/>
      <c r="V88" s="96"/>
      <c r="W88" s="98"/>
      <c r="X88" s="98"/>
      <c r="Y88" s="98"/>
      <c r="Z88" s="98"/>
      <c r="AA88" s="98"/>
      <c r="AB88" s="97"/>
      <c r="AC88" s="97"/>
      <c r="AD88" s="97"/>
      <c r="AE88" s="97"/>
      <c r="AF88" s="97"/>
      <c r="AG88" s="97"/>
      <c r="AH88" s="98"/>
      <c r="AI88" s="98"/>
      <c r="AJ88" s="98"/>
      <c r="AK88" s="98"/>
      <c r="AL88" s="98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34"/>
      <c r="BM88" s="34"/>
      <c r="BN88" s="34"/>
    </row>
    <row r="89" spans="1:66" ht="12" customHeight="1">
      <c r="A89" s="87" t="s">
        <v>142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9"/>
      <c r="P89" s="56"/>
      <c r="Q89" s="96"/>
      <c r="R89" s="96"/>
      <c r="S89" s="96"/>
      <c r="T89" s="96"/>
      <c r="U89" s="96"/>
      <c r="V89" s="96"/>
      <c r="W89" s="98"/>
      <c r="X89" s="98"/>
      <c r="Y89" s="98"/>
      <c r="Z89" s="98"/>
      <c r="AA89" s="98"/>
      <c r="AB89" s="97"/>
      <c r="AC89" s="97"/>
      <c r="AD89" s="97"/>
      <c r="AE89" s="97"/>
      <c r="AF89" s="97"/>
      <c r="AG89" s="97"/>
      <c r="AH89" s="98"/>
      <c r="AI89" s="98"/>
      <c r="AJ89" s="98"/>
      <c r="AK89" s="98"/>
      <c r="AL89" s="98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34"/>
      <c r="BM89" s="34"/>
      <c r="BN89" s="34"/>
    </row>
    <row r="90" spans="1:66" ht="12" customHeight="1">
      <c r="A90" s="87" t="s">
        <v>143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9"/>
      <c r="P90" s="56"/>
      <c r="Q90" s="96"/>
      <c r="R90" s="96"/>
      <c r="S90" s="96"/>
      <c r="T90" s="96"/>
      <c r="U90" s="96"/>
      <c r="V90" s="96"/>
      <c r="W90" s="98"/>
      <c r="X90" s="98"/>
      <c r="Y90" s="98"/>
      <c r="Z90" s="98"/>
      <c r="AA90" s="98"/>
      <c r="AB90" s="97"/>
      <c r="AC90" s="97"/>
      <c r="AD90" s="97"/>
      <c r="AE90" s="97"/>
      <c r="AF90" s="97"/>
      <c r="AG90" s="97"/>
      <c r="AH90" s="98"/>
      <c r="AI90" s="98"/>
      <c r="AJ90" s="98"/>
      <c r="AK90" s="98"/>
      <c r="AL90" s="98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34"/>
      <c r="BM90" s="34"/>
      <c r="BN90" s="34"/>
    </row>
    <row r="91" spans="1:66" ht="12" customHeight="1">
      <c r="A91" s="87" t="s">
        <v>144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9"/>
      <c r="P91" s="56"/>
      <c r="Q91" s="96"/>
      <c r="R91" s="96"/>
      <c r="S91" s="96"/>
      <c r="T91" s="96"/>
      <c r="U91" s="96"/>
      <c r="V91" s="96"/>
      <c r="W91" s="98"/>
      <c r="X91" s="98"/>
      <c r="Y91" s="98"/>
      <c r="Z91" s="98"/>
      <c r="AA91" s="98"/>
      <c r="AB91" s="97"/>
      <c r="AC91" s="97"/>
      <c r="AD91" s="97"/>
      <c r="AE91" s="97"/>
      <c r="AF91" s="97"/>
      <c r="AG91" s="97"/>
      <c r="AH91" s="98"/>
      <c r="AI91" s="98"/>
      <c r="AJ91" s="98"/>
      <c r="AK91" s="98"/>
      <c r="AL91" s="98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34"/>
      <c r="BM91" s="34"/>
      <c r="BN91" s="34"/>
    </row>
    <row r="92" spans="1:66" ht="12" customHeight="1">
      <c r="A92" s="87" t="s">
        <v>145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9"/>
      <c r="P92" s="56"/>
      <c r="Q92" s="96"/>
      <c r="R92" s="96"/>
      <c r="S92" s="96"/>
      <c r="T92" s="96"/>
      <c r="U92" s="96"/>
      <c r="V92" s="96"/>
      <c r="W92" s="98"/>
      <c r="X92" s="98"/>
      <c r="Y92" s="98"/>
      <c r="Z92" s="98"/>
      <c r="AA92" s="98"/>
      <c r="AB92" s="97"/>
      <c r="AC92" s="97"/>
      <c r="AD92" s="97"/>
      <c r="AE92" s="97"/>
      <c r="AF92" s="97"/>
      <c r="AG92" s="97"/>
      <c r="AH92" s="98"/>
      <c r="AI92" s="98"/>
      <c r="AJ92" s="98"/>
      <c r="AK92" s="98"/>
      <c r="AL92" s="98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34"/>
      <c r="BM92" s="34"/>
      <c r="BN92" s="34"/>
    </row>
    <row r="93" spans="1:66" ht="12" customHeight="1">
      <c r="A93" s="87" t="s">
        <v>146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9"/>
      <c r="P93" s="56"/>
      <c r="Q93" s="96"/>
      <c r="R93" s="96"/>
      <c r="S93" s="96"/>
      <c r="T93" s="96"/>
      <c r="U93" s="96"/>
      <c r="V93" s="96"/>
      <c r="W93" s="98"/>
      <c r="X93" s="98"/>
      <c r="Y93" s="98"/>
      <c r="Z93" s="98"/>
      <c r="AA93" s="98"/>
      <c r="AB93" s="97"/>
      <c r="AC93" s="97"/>
      <c r="AD93" s="97"/>
      <c r="AE93" s="97"/>
      <c r="AF93" s="97"/>
      <c r="AG93" s="97"/>
      <c r="AH93" s="98"/>
      <c r="AI93" s="98"/>
      <c r="AJ93" s="98"/>
      <c r="AK93" s="98"/>
      <c r="AL93" s="98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34"/>
      <c r="BM93" s="34"/>
      <c r="BN93" s="34"/>
    </row>
    <row r="94" spans="1:66" ht="12" customHeight="1">
      <c r="A94" s="87" t="s">
        <v>172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9"/>
      <c r="P94" s="56"/>
      <c r="Q94" s="96"/>
      <c r="R94" s="96"/>
      <c r="S94" s="96"/>
      <c r="T94" s="96"/>
      <c r="U94" s="96"/>
      <c r="V94" s="96"/>
      <c r="W94" s="98"/>
      <c r="X94" s="98"/>
      <c r="Y94" s="98"/>
      <c r="Z94" s="98"/>
      <c r="AA94" s="98"/>
      <c r="AB94" s="97"/>
      <c r="AC94" s="97"/>
      <c r="AD94" s="97"/>
      <c r="AE94" s="97"/>
      <c r="AF94" s="97"/>
      <c r="AG94" s="97"/>
      <c r="AH94" s="98"/>
      <c r="AI94" s="98"/>
      <c r="AJ94" s="98"/>
      <c r="AK94" s="98"/>
      <c r="AL94" s="98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34"/>
      <c r="BM94" s="34"/>
      <c r="BN94" s="34"/>
    </row>
    <row r="95" spans="1:66" ht="12" customHeight="1">
      <c r="A95" s="87" t="s">
        <v>147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9"/>
      <c r="P95" s="56"/>
      <c r="Q95" s="96"/>
      <c r="R95" s="96"/>
      <c r="S95" s="96"/>
      <c r="T95" s="96"/>
      <c r="U95" s="96"/>
      <c r="V95" s="96"/>
      <c r="W95" s="98"/>
      <c r="X95" s="98"/>
      <c r="Y95" s="98"/>
      <c r="Z95" s="98"/>
      <c r="AA95" s="98"/>
      <c r="AB95" s="97"/>
      <c r="AC95" s="97"/>
      <c r="AD95" s="97"/>
      <c r="AE95" s="97"/>
      <c r="AF95" s="97"/>
      <c r="AG95" s="97"/>
      <c r="AH95" s="98"/>
      <c r="AI95" s="98"/>
      <c r="AJ95" s="98"/>
      <c r="AK95" s="98"/>
      <c r="AL95" s="98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34"/>
      <c r="BM95" s="34"/>
      <c r="BN95" s="34"/>
    </row>
    <row r="96" spans="1:66" ht="12" customHeight="1">
      <c r="A96" s="87" t="s">
        <v>148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9"/>
      <c r="P96" s="56"/>
      <c r="Q96" s="96"/>
      <c r="R96" s="96"/>
      <c r="S96" s="96"/>
      <c r="T96" s="96"/>
      <c r="U96" s="96"/>
      <c r="V96" s="96"/>
      <c r="W96" s="98"/>
      <c r="X96" s="98"/>
      <c r="Y96" s="98"/>
      <c r="Z96" s="98"/>
      <c r="AA96" s="98"/>
      <c r="AB96" s="97"/>
      <c r="AC96" s="97"/>
      <c r="AD96" s="97"/>
      <c r="AE96" s="97"/>
      <c r="AF96" s="97"/>
      <c r="AG96" s="97"/>
      <c r="AH96" s="98"/>
      <c r="AI96" s="98"/>
      <c r="AJ96" s="98"/>
      <c r="AK96" s="98"/>
      <c r="AL96" s="98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34"/>
      <c r="BM96" s="34"/>
      <c r="BN96" s="34"/>
    </row>
    <row r="97" spans="1:66" ht="12" customHeight="1">
      <c r="A97" s="87" t="s">
        <v>171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9"/>
      <c r="P97" s="56"/>
      <c r="Q97" s="96"/>
      <c r="R97" s="96"/>
      <c r="S97" s="96"/>
      <c r="T97" s="96"/>
      <c r="U97" s="96"/>
      <c r="V97" s="96"/>
      <c r="W97" s="98"/>
      <c r="X97" s="98"/>
      <c r="Y97" s="98"/>
      <c r="Z97" s="98"/>
      <c r="AA97" s="98"/>
      <c r="AB97" s="97"/>
      <c r="AC97" s="97"/>
      <c r="AD97" s="97"/>
      <c r="AE97" s="97"/>
      <c r="AF97" s="97"/>
      <c r="AG97" s="97"/>
      <c r="AH97" s="98"/>
      <c r="AI97" s="98"/>
      <c r="AJ97" s="98"/>
      <c r="AK97" s="98"/>
      <c r="AL97" s="98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34"/>
      <c r="BM97" s="34"/>
      <c r="BN97" s="34"/>
    </row>
    <row r="98" spans="1:66" ht="12" customHeight="1">
      <c r="A98" s="87" t="s">
        <v>170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56"/>
      <c r="Q98" s="96"/>
      <c r="R98" s="96"/>
      <c r="S98" s="96"/>
      <c r="T98" s="96"/>
      <c r="U98" s="96"/>
      <c r="V98" s="96"/>
      <c r="W98" s="98"/>
      <c r="X98" s="98"/>
      <c r="Y98" s="98"/>
      <c r="Z98" s="98"/>
      <c r="AA98" s="98"/>
      <c r="AB98" s="97"/>
      <c r="AC98" s="97"/>
      <c r="AD98" s="97"/>
      <c r="AE98" s="97"/>
      <c r="AF98" s="97"/>
      <c r="AG98" s="97"/>
      <c r="AH98" s="98"/>
      <c r="AI98" s="98"/>
      <c r="AJ98" s="98"/>
      <c r="AK98" s="98"/>
      <c r="AL98" s="98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34"/>
      <c r="BM98" s="34"/>
      <c r="BN98" s="34"/>
    </row>
    <row r="99" spans="1:66" ht="12" customHeight="1">
      <c r="A99" s="87" t="s">
        <v>169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9"/>
      <c r="P99" s="56"/>
      <c r="Q99" s="96"/>
      <c r="R99" s="96"/>
      <c r="S99" s="96"/>
      <c r="T99" s="96"/>
      <c r="U99" s="96"/>
      <c r="V99" s="96"/>
      <c r="W99" s="98"/>
      <c r="X99" s="98"/>
      <c r="Y99" s="98"/>
      <c r="Z99" s="98"/>
      <c r="AA99" s="98"/>
      <c r="AB99" s="97"/>
      <c r="AC99" s="97"/>
      <c r="AD99" s="97"/>
      <c r="AE99" s="97"/>
      <c r="AF99" s="97"/>
      <c r="AG99" s="97"/>
      <c r="AH99" s="98"/>
      <c r="AI99" s="98"/>
      <c r="AJ99" s="98"/>
      <c r="AK99" s="98"/>
      <c r="AL99" s="98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34"/>
      <c r="BM99" s="34"/>
      <c r="BN99" s="34"/>
    </row>
    <row r="100" spans="1:66" ht="12" customHeight="1">
      <c r="A100" s="87" t="s">
        <v>149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9"/>
      <c r="P100" s="56"/>
      <c r="Q100" s="96"/>
      <c r="R100" s="96"/>
      <c r="S100" s="96"/>
      <c r="T100" s="96"/>
      <c r="U100" s="96"/>
      <c r="V100" s="96"/>
      <c r="W100" s="98"/>
      <c r="X100" s="98"/>
      <c r="Y100" s="98"/>
      <c r="Z100" s="98"/>
      <c r="AA100" s="98"/>
      <c r="AB100" s="97"/>
      <c r="AC100" s="97"/>
      <c r="AD100" s="97"/>
      <c r="AE100" s="97"/>
      <c r="AF100" s="97"/>
      <c r="AG100" s="97"/>
      <c r="AH100" s="98"/>
      <c r="AI100" s="98"/>
      <c r="AJ100" s="98"/>
      <c r="AK100" s="98"/>
      <c r="AL100" s="98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34"/>
      <c r="BM100" s="34"/>
      <c r="BN100" s="34"/>
    </row>
    <row r="101" spans="1:66" ht="12" customHeight="1">
      <c r="A101" s="87" t="s">
        <v>112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9"/>
      <c r="P101" s="56"/>
      <c r="Q101" s="96"/>
      <c r="R101" s="96"/>
      <c r="S101" s="96"/>
      <c r="T101" s="96"/>
      <c r="U101" s="96"/>
      <c r="V101" s="96"/>
      <c r="W101" s="98"/>
      <c r="X101" s="98"/>
      <c r="Y101" s="98"/>
      <c r="Z101" s="98"/>
      <c r="AA101" s="98"/>
      <c r="AB101" s="97"/>
      <c r="AC101" s="97"/>
      <c r="AD101" s="97"/>
      <c r="AE101" s="97"/>
      <c r="AF101" s="97"/>
      <c r="AG101" s="97"/>
      <c r="AH101" s="98"/>
      <c r="AI101" s="98"/>
      <c r="AJ101" s="98"/>
      <c r="AK101" s="98"/>
      <c r="AL101" s="98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34"/>
      <c r="BM101" s="34"/>
      <c r="BN101" s="34"/>
    </row>
    <row r="102" spans="1:66" ht="12" customHeight="1">
      <c r="A102" s="87" t="s">
        <v>168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9"/>
      <c r="P102" s="56"/>
      <c r="Q102" s="96"/>
      <c r="R102" s="96"/>
      <c r="S102" s="96"/>
      <c r="T102" s="96"/>
      <c r="U102" s="96"/>
      <c r="V102" s="96"/>
      <c r="W102" s="98"/>
      <c r="X102" s="98"/>
      <c r="Y102" s="98"/>
      <c r="Z102" s="98"/>
      <c r="AA102" s="98"/>
      <c r="AB102" s="100"/>
      <c r="AC102" s="100"/>
      <c r="AD102" s="100"/>
      <c r="AE102" s="100"/>
      <c r="AF102" s="100"/>
      <c r="AG102" s="100"/>
      <c r="AH102" s="98"/>
      <c r="AI102" s="98"/>
      <c r="AJ102" s="98"/>
      <c r="AK102" s="98"/>
      <c r="AL102" s="98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34"/>
      <c r="BM102" s="34"/>
      <c r="BN102" s="34"/>
    </row>
    <row r="103" spans="1:66" ht="12" customHeight="1">
      <c r="A103" s="87" t="s">
        <v>167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9"/>
      <c r="P103" s="56"/>
      <c r="Q103" s="96"/>
      <c r="R103" s="96"/>
      <c r="S103" s="96"/>
      <c r="T103" s="96"/>
      <c r="U103" s="96"/>
      <c r="V103" s="96"/>
      <c r="W103" s="98"/>
      <c r="X103" s="98"/>
      <c r="Y103" s="98"/>
      <c r="Z103" s="98"/>
      <c r="AA103" s="98"/>
      <c r="AB103" s="100"/>
      <c r="AC103" s="100"/>
      <c r="AD103" s="100"/>
      <c r="AE103" s="100"/>
      <c r="AF103" s="100"/>
      <c r="AG103" s="100"/>
      <c r="AH103" s="98"/>
      <c r="AI103" s="98"/>
      <c r="AJ103" s="98"/>
      <c r="AK103" s="98"/>
      <c r="AL103" s="98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34"/>
      <c r="BM103" s="34"/>
      <c r="BN103" s="34"/>
    </row>
    <row r="104" spans="1:66" ht="12" customHeight="1">
      <c r="A104" s="87" t="s">
        <v>150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9"/>
      <c r="P104" s="56"/>
      <c r="Q104" s="96"/>
      <c r="R104" s="96"/>
      <c r="S104" s="96"/>
      <c r="T104" s="96"/>
      <c r="U104" s="96"/>
      <c r="V104" s="96"/>
      <c r="W104" s="98"/>
      <c r="X104" s="98"/>
      <c r="Y104" s="98"/>
      <c r="Z104" s="98"/>
      <c r="AA104" s="98"/>
      <c r="AB104" s="100"/>
      <c r="AC104" s="100"/>
      <c r="AD104" s="100"/>
      <c r="AE104" s="100"/>
      <c r="AF104" s="100"/>
      <c r="AG104" s="100"/>
      <c r="AH104" s="98"/>
      <c r="AI104" s="98"/>
      <c r="AJ104" s="98"/>
      <c r="AK104" s="98"/>
      <c r="AL104" s="98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34"/>
      <c r="BM104" s="34"/>
      <c r="BN104" s="34"/>
    </row>
    <row r="105" spans="1:66" ht="12" customHeight="1">
      <c r="A105" s="87" t="s">
        <v>166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9"/>
      <c r="P105" s="56"/>
      <c r="Q105" s="96"/>
      <c r="R105" s="96"/>
      <c r="S105" s="96"/>
      <c r="T105" s="96"/>
      <c r="U105" s="96"/>
      <c r="V105" s="96"/>
      <c r="W105" s="98"/>
      <c r="X105" s="98"/>
      <c r="Y105" s="98"/>
      <c r="Z105" s="98"/>
      <c r="AA105" s="98"/>
      <c r="AB105" s="100"/>
      <c r="AC105" s="100"/>
      <c r="AD105" s="100"/>
      <c r="AE105" s="100"/>
      <c r="AF105" s="100"/>
      <c r="AG105" s="100"/>
      <c r="AH105" s="98"/>
      <c r="AI105" s="98"/>
      <c r="AJ105" s="98"/>
      <c r="AK105" s="98"/>
      <c r="AL105" s="98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34"/>
      <c r="BM105" s="34"/>
      <c r="BN105" s="34"/>
    </row>
    <row r="106" spans="1:66" ht="12" customHeight="1">
      <c r="A106" s="87" t="s">
        <v>151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9"/>
      <c r="P106" s="56"/>
      <c r="Q106" s="96"/>
      <c r="R106" s="96"/>
      <c r="S106" s="96"/>
      <c r="T106" s="96"/>
      <c r="U106" s="96"/>
      <c r="V106" s="96"/>
      <c r="W106" s="98"/>
      <c r="X106" s="98"/>
      <c r="Y106" s="98"/>
      <c r="Z106" s="98"/>
      <c r="AA106" s="98"/>
      <c r="AB106" s="100"/>
      <c r="AC106" s="100"/>
      <c r="AD106" s="100"/>
      <c r="AE106" s="100"/>
      <c r="AF106" s="100"/>
      <c r="AG106" s="100"/>
      <c r="AH106" s="98"/>
      <c r="AI106" s="98"/>
      <c r="AJ106" s="98"/>
      <c r="AK106" s="98"/>
      <c r="AL106" s="98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34"/>
      <c r="BM106" s="34"/>
      <c r="BN106" s="34"/>
    </row>
    <row r="107" spans="1:66" ht="12" customHeight="1">
      <c r="A107" s="87" t="s">
        <v>152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9"/>
      <c r="P107" s="56"/>
      <c r="Q107" s="96"/>
      <c r="R107" s="96"/>
      <c r="S107" s="96"/>
      <c r="T107" s="96"/>
      <c r="U107" s="96"/>
      <c r="V107" s="96"/>
      <c r="W107" s="98"/>
      <c r="X107" s="98"/>
      <c r="Y107" s="98"/>
      <c r="Z107" s="98"/>
      <c r="AA107" s="98"/>
      <c r="AB107" s="100"/>
      <c r="AC107" s="100"/>
      <c r="AD107" s="100"/>
      <c r="AE107" s="100"/>
      <c r="AF107" s="100"/>
      <c r="AG107" s="100"/>
      <c r="AH107" s="98"/>
      <c r="AI107" s="98"/>
      <c r="AJ107" s="98"/>
      <c r="AK107" s="98"/>
      <c r="AL107" s="98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34"/>
      <c r="BM107" s="34"/>
      <c r="BN107" s="34"/>
    </row>
    <row r="108" spans="1:66" ht="12" customHeight="1">
      <c r="A108" s="87" t="s">
        <v>153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9"/>
      <c r="P108" s="56"/>
      <c r="Q108" s="96"/>
      <c r="R108" s="96"/>
      <c r="S108" s="96"/>
      <c r="T108" s="96"/>
      <c r="U108" s="96"/>
      <c r="V108" s="96"/>
      <c r="W108" s="98"/>
      <c r="X108" s="98"/>
      <c r="Y108" s="98"/>
      <c r="Z108" s="98"/>
      <c r="AA108" s="98"/>
      <c r="AB108" s="100"/>
      <c r="AC108" s="100"/>
      <c r="AD108" s="100"/>
      <c r="AE108" s="100"/>
      <c r="AF108" s="100"/>
      <c r="AG108" s="100"/>
      <c r="AH108" s="98"/>
      <c r="AI108" s="98"/>
      <c r="AJ108" s="98"/>
      <c r="AK108" s="98"/>
      <c r="AL108" s="98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34"/>
      <c r="BM108" s="34"/>
      <c r="BN108" s="34"/>
    </row>
    <row r="109" spans="1:66" ht="12.75" customHeight="1">
      <c r="A109" s="102" t="s">
        <v>185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61"/>
      <c r="Q109" s="102" t="s">
        <v>181</v>
      </c>
      <c r="R109" s="102"/>
      <c r="S109" s="102"/>
      <c r="T109" s="102"/>
      <c r="U109" s="102"/>
      <c r="V109" s="102"/>
      <c r="W109" s="103" t="s">
        <v>204</v>
      </c>
      <c r="X109" s="104"/>
      <c r="Y109" s="104"/>
      <c r="Z109" s="104"/>
      <c r="AA109" s="105"/>
      <c r="AB109" s="102" t="s">
        <v>2</v>
      </c>
      <c r="AC109" s="102"/>
      <c r="AD109" s="102"/>
      <c r="AE109" s="102"/>
      <c r="AF109" s="102"/>
      <c r="AG109" s="102"/>
      <c r="AH109" s="102" t="s">
        <v>0</v>
      </c>
      <c r="AI109" s="102"/>
      <c r="AJ109" s="102"/>
      <c r="AK109" s="102"/>
      <c r="AL109" s="102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34"/>
      <c r="BM109" s="34"/>
      <c r="BN109" s="34"/>
    </row>
    <row r="110" spans="1:66" ht="12" customHeight="1">
      <c r="A110" s="227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9"/>
      <c r="P110" s="56"/>
      <c r="Q110" s="230"/>
      <c r="R110" s="231"/>
      <c r="S110" s="231"/>
      <c r="T110" s="231"/>
      <c r="U110" s="231"/>
      <c r="V110" s="232"/>
      <c r="W110" s="192"/>
      <c r="X110" s="193"/>
      <c r="Y110" s="193"/>
      <c r="Z110" s="193"/>
      <c r="AA110" s="194"/>
      <c r="AB110" s="195"/>
      <c r="AC110" s="196"/>
      <c r="AD110" s="196"/>
      <c r="AE110" s="196"/>
      <c r="AF110" s="196"/>
      <c r="AG110" s="197"/>
      <c r="AH110" s="192"/>
      <c r="AI110" s="193"/>
      <c r="AJ110" s="193"/>
      <c r="AK110" s="193"/>
      <c r="AL110" s="194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34"/>
      <c r="BM110" s="34"/>
      <c r="BN110" s="34"/>
    </row>
    <row r="111" spans="1:66" ht="12" customHeight="1">
      <c r="A111" s="87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9"/>
      <c r="P111" s="56"/>
      <c r="Q111" s="96"/>
      <c r="R111" s="96"/>
      <c r="S111" s="96"/>
      <c r="T111" s="96"/>
      <c r="U111" s="96"/>
      <c r="V111" s="96"/>
      <c r="W111" s="98"/>
      <c r="X111" s="98"/>
      <c r="Y111" s="98"/>
      <c r="Z111" s="98"/>
      <c r="AA111" s="98"/>
      <c r="AB111" s="100"/>
      <c r="AC111" s="100"/>
      <c r="AD111" s="100"/>
      <c r="AE111" s="100"/>
      <c r="AF111" s="100"/>
      <c r="AG111" s="100"/>
      <c r="AH111" s="98"/>
      <c r="AI111" s="98"/>
      <c r="AJ111" s="98"/>
      <c r="AK111" s="98"/>
      <c r="AL111" s="98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34"/>
      <c r="BM111" s="34"/>
      <c r="BN111" s="34"/>
    </row>
    <row r="112" spans="1:66" ht="12" customHeight="1">
      <c r="A112" s="87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9"/>
      <c r="P112" s="56"/>
      <c r="Q112" s="96"/>
      <c r="R112" s="96"/>
      <c r="S112" s="96"/>
      <c r="T112" s="96"/>
      <c r="U112" s="96"/>
      <c r="V112" s="96"/>
      <c r="W112" s="98"/>
      <c r="X112" s="98"/>
      <c r="Y112" s="98"/>
      <c r="Z112" s="98"/>
      <c r="AA112" s="98"/>
      <c r="AB112" s="100"/>
      <c r="AC112" s="100"/>
      <c r="AD112" s="100"/>
      <c r="AE112" s="100"/>
      <c r="AF112" s="100"/>
      <c r="AG112" s="100"/>
      <c r="AH112" s="98"/>
      <c r="AI112" s="98"/>
      <c r="AJ112" s="98"/>
      <c r="AK112" s="98"/>
      <c r="AL112" s="98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34"/>
      <c r="BM112" s="34"/>
      <c r="BN112" s="34"/>
    </row>
    <row r="113" spans="1:63" s="4" customFormat="1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13"/>
      <c r="Q113" s="13"/>
      <c r="R113" s="13"/>
      <c r="S113" s="13"/>
      <c r="T113" s="13"/>
      <c r="U113" s="13"/>
      <c r="V113" s="13"/>
      <c r="W113" s="25"/>
      <c r="X113" s="25"/>
      <c r="Y113" s="25"/>
      <c r="Z113" s="25"/>
      <c r="AA113" s="25"/>
      <c r="AB113" s="26"/>
      <c r="AC113" s="26"/>
      <c r="AD113" s="26"/>
      <c r="AE113" s="26"/>
      <c r="AF113" s="26"/>
      <c r="AG113" s="26"/>
      <c r="AH113" s="25"/>
      <c r="AI113" s="25"/>
      <c r="AJ113" s="25"/>
      <c r="AK113" s="25"/>
      <c r="AL113" s="25"/>
      <c r="AP113" s="10"/>
      <c r="AQ113" s="10"/>
      <c r="AR113" s="10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</row>
    <row r="114" spans="1:63" ht="15.75">
      <c r="A114" s="103" t="s">
        <v>186</v>
      </c>
      <c r="B114" s="104"/>
      <c r="C114" s="104"/>
      <c r="D114" s="105"/>
      <c r="E114" s="167"/>
      <c r="F114" s="168"/>
      <c r="G114" s="46"/>
      <c r="H114" s="103" t="s">
        <v>187</v>
      </c>
      <c r="I114" s="104"/>
      <c r="J114" s="104"/>
      <c r="K114" s="105"/>
      <c r="L114" s="167"/>
      <c r="M114" s="168"/>
      <c r="N114" s="47"/>
      <c r="O114" s="103" t="s">
        <v>98</v>
      </c>
      <c r="P114" s="104"/>
      <c r="Q114" s="104"/>
      <c r="R114" s="104"/>
      <c r="S114" s="104"/>
      <c r="T114" s="105"/>
      <c r="U114" s="167"/>
      <c r="V114" s="168"/>
      <c r="W114" s="48"/>
      <c r="X114" s="103" t="s">
        <v>96</v>
      </c>
      <c r="Y114" s="104"/>
      <c r="Z114" s="104"/>
      <c r="AA114" s="104"/>
      <c r="AB114" s="105"/>
      <c r="AC114" s="190"/>
      <c r="AD114" s="191"/>
      <c r="AE114" s="49"/>
      <c r="AF114" s="103" t="s">
        <v>188</v>
      </c>
      <c r="AG114" s="104"/>
      <c r="AH114" s="104"/>
      <c r="AI114" s="104"/>
      <c r="AJ114" s="105"/>
      <c r="AK114" s="190"/>
      <c r="AL114" s="191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</row>
    <row r="115" spans="1:63" ht="12.75" customHeight="1">
      <c r="A115" s="64"/>
      <c r="B115" s="64"/>
      <c r="C115" s="64"/>
      <c r="D115" s="64"/>
      <c r="E115" s="65"/>
      <c r="F115" s="65"/>
      <c r="G115" s="66"/>
      <c r="H115" s="64"/>
      <c r="I115" s="64"/>
      <c r="J115" s="64"/>
      <c r="K115" s="64"/>
      <c r="L115" s="65"/>
      <c r="M115" s="65"/>
      <c r="N115" s="67"/>
      <c r="O115" s="64"/>
      <c r="P115" s="64"/>
      <c r="Q115" s="64"/>
      <c r="R115" s="64"/>
      <c r="S115" s="64"/>
      <c r="T115" s="64"/>
      <c r="U115" s="65"/>
      <c r="V115" s="65"/>
      <c r="W115" s="48"/>
      <c r="X115" s="64"/>
      <c r="Y115" s="64"/>
      <c r="Z115" s="64"/>
      <c r="AA115" s="64"/>
      <c r="AB115" s="64"/>
      <c r="AC115" s="68"/>
      <c r="AD115" s="68"/>
      <c r="AE115" s="49"/>
      <c r="AF115" s="64"/>
      <c r="AG115" s="64"/>
      <c r="AH115" s="64"/>
      <c r="AI115" s="64"/>
      <c r="AJ115" s="64"/>
      <c r="AK115" s="68"/>
      <c r="AL115" s="68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</row>
    <row r="116" spans="1:63" s="57" customFormat="1">
      <c r="A116" s="277" t="s">
        <v>163</v>
      </c>
      <c r="B116" s="277"/>
      <c r="C116" s="277"/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277"/>
      <c r="X116" s="277"/>
      <c r="Y116" s="277"/>
      <c r="Z116" s="277"/>
      <c r="AA116" s="277"/>
      <c r="AB116" s="277"/>
      <c r="AC116" s="277"/>
      <c r="AD116" s="277"/>
      <c r="AE116" s="277"/>
      <c r="AF116" s="277"/>
      <c r="AG116" s="277"/>
      <c r="AH116" s="277"/>
      <c r="AI116" s="277"/>
      <c r="AJ116" s="277"/>
      <c r="AK116" s="277"/>
      <c r="AL116" s="277"/>
    </row>
    <row r="117" spans="1:63" s="4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13"/>
      <c r="Q117" s="13"/>
      <c r="R117" s="13"/>
      <c r="S117" s="13"/>
      <c r="T117" s="13"/>
      <c r="U117" s="13"/>
      <c r="V117" s="13"/>
      <c r="W117" s="25"/>
      <c r="X117" s="25"/>
      <c r="Y117" s="25"/>
      <c r="Z117" s="25"/>
      <c r="AA117" s="25"/>
      <c r="AB117" s="26"/>
      <c r="AC117" s="26"/>
      <c r="AD117" s="26"/>
      <c r="AE117" s="26"/>
      <c r="AF117" s="26"/>
      <c r="AG117" s="26"/>
      <c r="AH117" s="25"/>
      <c r="AI117" s="25"/>
      <c r="AJ117" s="25"/>
      <c r="AK117" s="25"/>
      <c r="AL117" s="25"/>
      <c r="AP117" s="10"/>
      <c r="AQ117" s="10"/>
      <c r="AR117" s="10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</row>
    <row r="118" spans="1:63" ht="15.75">
      <c r="A118" s="173" t="s">
        <v>12</v>
      </c>
      <c r="B118" s="174"/>
      <c r="C118" s="174"/>
      <c r="D118" s="174"/>
      <c r="E118" s="174"/>
      <c r="F118" s="174"/>
      <c r="G118" s="174"/>
      <c r="H118" s="175"/>
      <c r="I118" s="189">
        <f ca="1">TODAY()</f>
        <v>44043</v>
      </c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2" t="s">
        <v>17</v>
      </c>
      <c r="X118" s="182"/>
      <c r="Y118" s="182"/>
      <c r="Z118" s="182"/>
      <c r="AA118" s="182"/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88"/>
      <c r="AL118" s="188"/>
      <c r="AP118" s="10"/>
      <c r="AQ118" s="10"/>
      <c r="AR118" s="10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</row>
    <row r="119" spans="1:63" s="1" customFormat="1" ht="19.5" customHeight="1">
      <c r="A119" s="90" t="s">
        <v>207</v>
      </c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2"/>
      <c r="W119" s="183"/>
      <c r="X119" s="182"/>
      <c r="Y119" s="182"/>
      <c r="Z119" s="182"/>
      <c r="AA119" s="182"/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88"/>
      <c r="AL119" s="188"/>
      <c r="AM119" s="4"/>
      <c r="AN119" s="4"/>
      <c r="AO119" s="4"/>
      <c r="AP119" s="10"/>
      <c r="AQ119" s="10"/>
      <c r="AR119" s="10"/>
      <c r="AS119" s="10"/>
      <c r="AT119" s="10"/>
      <c r="AU119" s="4"/>
      <c r="AV119" s="11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ht="18.75" customHeight="1">
      <c r="A120" s="93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5"/>
      <c r="W120" s="183"/>
      <c r="X120" s="182"/>
      <c r="Y120" s="182"/>
      <c r="Z120" s="182"/>
      <c r="AA120" s="182"/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88"/>
      <c r="AL120" s="188"/>
      <c r="AP120" s="10"/>
      <c r="AQ120" s="10"/>
      <c r="AR120" s="10"/>
      <c r="AS120" s="10"/>
      <c r="AT120" s="10"/>
      <c r="AV120" s="10"/>
    </row>
    <row r="121" spans="1:63" ht="12.75" customHeight="1">
      <c r="A121" s="198" t="s">
        <v>208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85" t="s">
        <v>95</v>
      </c>
      <c r="X121" s="186"/>
      <c r="Y121" s="186"/>
      <c r="Z121" s="186"/>
      <c r="AA121" s="186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P121" s="10"/>
      <c r="AQ121" s="10"/>
      <c r="AR121" s="10"/>
      <c r="AS121" s="10"/>
      <c r="AT121" s="10"/>
      <c r="AV121" s="10"/>
    </row>
    <row r="122" spans="1:63" ht="12.75" customHeight="1">
      <c r="A122" s="198"/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85"/>
      <c r="X122" s="186"/>
      <c r="Y122" s="186"/>
      <c r="Z122" s="186"/>
      <c r="AA122" s="186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P122" s="10"/>
      <c r="AQ122" s="10"/>
      <c r="AR122" s="10"/>
      <c r="AS122" s="10"/>
      <c r="AT122" s="10"/>
      <c r="AV122" s="10"/>
    </row>
    <row r="123" spans="1:63" ht="12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70"/>
      <c r="X123" s="70"/>
      <c r="Y123" s="70"/>
      <c r="Z123" s="70"/>
      <c r="AA123" s="70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P123" s="10"/>
      <c r="AQ123" s="10"/>
      <c r="AR123" s="10"/>
      <c r="AS123" s="10"/>
      <c r="AT123" s="10"/>
      <c r="AV123" s="10"/>
    </row>
    <row r="124" spans="1:63" ht="12.75" hidden="1" customHeight="1">
      <c r="A124" s="184"/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P124" s="10"/>
      <c r="AQ124" s="10"/>
      <c r="AR124" s="10"/>
      <c r="AS124" s="10"/>
      <c r="AT124" s="10"/>
      <c r="AV124" s="10"/>
    </row>
    <row r="125" spans="1:63" ht="15" customHeight="1">
      <c r="A125" s="169" t="s">
        <v>210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</row>
    <row r="126" spans="1:63" s="33" customFormat="1" ht="15" customHeight="1">
      <c r="A126" s="171" t="s">
        <v>130</v>
      </c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</row>
    <row r="127" spans="1:63" s="33" customFormat="1" ht="15" customHeight="1">
      <c r="A127" s="171" t="s">
        <v>165</v>
      </c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</row>
    <row r="128" spans="1:63" s="33" customFormat="1" ht="15" customHeight="1">
      <c r="A128" s="171" t="s">
        <v>154</v>
      </c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</row>
    <row r="129" spans="1:65" s="33" customFormat="1" ht="15" customHeight="1">
      <c r="A129" s="179" t="s">
        <v>164</v>
      </c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1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</row>
    <row r="130" spans="1:65" ht="45.75" hidden="1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9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</row>
    <row r="131" spans="1:65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5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65">
      <c r="A132" s="267" t="str">
        <f>A65</f>
        <v>Number RF-04-01-012</v>
      </c>
      <c r="B132" s="268"/>
      <c r="C132" s="268"/>
      <c r="D132" s="268"/>
      <c r="E132" s="268"/>
      <c r="F132" s="268"/>
      <c r="G132" s="268"/>
      <c r="H132" s="268"/>
      <c r="I132" s="268"/>
      <c r="J132" s="269"/>
      <c r="K132" s="270" t="str">
        <f>K65</f>
        <v>Revision: 1</v>
      </c>
      <c r="L132" s="271"/>
      <c r="M132" s="271"/>
      <c r="N132" s="271"/>
      <c r="O132" s="271"/>
      <c r="P132" s="271"/>
      <c r="Q132" s="271"/>
      <c r="R132" s="271"/>
      <c r="S132" s="271"/>
      <c r="T132" s="272"/>
      <c r="U132" s="273" t="str">
        <f>U65</f>
        <v>Issue Date: 27/05/2020</v>
      </c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2"/>
      <c r="AF132" s="274" t="s">
        <v>110</v>
      </c>
      <c r="AG132" s="275"/>
      <c r="AH132" s="275"/>
      <c r="AI132" s="275"/>
      <c r="AJ132" s="275"/>
      <c r="AK132" s="275"/>
      <c r="AL132" s="276"/>
      <c r="BM132" s="28"/>
    </row>
    <row r="133" spans="1:6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5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6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5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65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5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65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5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65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5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6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5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6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5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65" s="4" customFormat="1" ht="15" customHeight="1">
      <c r="P140" s="5"/>
    </row>
    <row r="141" spans="1:65" s="53" customFormat="1" ht="15" hidden="1" customHeight="1">
      <c r="C141" s="164" t="s">
        <v>113</v>
      </c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6"/>
      <c r="T141" s="170" t="s">
        <v>114</v>
      </c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  <c r="AF141" s="170"/>
      <c r="AG141" s="170"/>
      <c r="AH141" s="170"/>
    </row>
    <row r="142" spans="1:65" s="53" customFormat="1" ht="15" hidden="1" customHeight="1">
      <c r="C142" s="164" t="s">
        <v>60</v>
      </c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6"/>
      <c r="T142" s="170" t="s">
        <v>67</v>
      </c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</row>
    <row r="143" spans="1:65" s="53" customFormat="1" hidden="1">
      <c r="C143" s="164" t="s">
        <v>73</v>
      </c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6"/>
      <c r="T143" s="170" t="s">
        <v>68</v>
      </c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</row>
    <row r="144" spans="1:65" s="53" customFormat="1" hidden="1">
      <c r="C144" s="164" t="s">
        <v>74</v>
      </c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6"/>
      <c r="T144" s="176" t="s">
        <v>69</v>
      </c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8"/>
    </row>
    <row r="145" spans="3:34" s="53" customFormat="1" ht="12.75" hidden="1" customHeight="1">
      <c r="C145" s="164" t="s">
        <v>75</v>
      </c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6"/>
      <c r="T145" s="170" t="s">
        <v>70</v>
      </c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</row>
    <row r="146" spans="3:34" s="53" customFormat="1" ht="12.75" hidden="1" customHeight="1">
      <c r="C146" s="164" t="s">
        <v>76</v>
      </c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6"/>
      <c r="T146" s="176" t="s">
        <v>80</v>
      </c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8"/>
    </row>
    <row r="147" spans="3:34" s="53" customFormat="1" ht="12.75" hidden="1" customHeight="1">
      <c r="C147" s="164" t="s">
        <v>77</v>
      </c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6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</row>
    <row r="148" spans="3:34" s="53" customFormat="1" ht="12.75" hidden="1" customHeight="1">
      <c r="C148" s="164" t="s">
        <v>78</v>
      </c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6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</row>
    <row r="149" spans="3:34" s="53" customFormat="1" ht="12.75" hidden="1" customHeight="1">
      <c r="C149" s="164" t="s">
        <v>79</v>
      </c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6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</row>
    <row r="150" spans="3:34" s="4" customFormat="1" ht="12.75" hidden="1" customHeight="1"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</row>
    <row r="151" spans="3:34" s="4" customFormat="1" hidden="1"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</row>
    <row r="152" spans="3:34" hidden="1"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5"/>
      <c r="Q152" s="54"/>
      <c r="R152" s="54"/>
      <c r="S152" s="54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</row>
    <row r="153" spans="3:34" hidden="1">
      <c r="C153" s="59" t="s">
        <v>60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3:34" hidden="1">
      <c r="C154" s="59" t="s">
        <v>73</v>
      </c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3:34" hidden="1">
      <c r="C155" s="59" t="s">
        <v>116</v>
      </c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</row>
    <row r="156" spans="3:34" hidden="1">
      <c r="C156" s="59" t="s">
        <v>117</v>
      </c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</row>
    <row r="157" spans="3:34" hidden="1">
      <c r="C157" s="59" t="s">
        <v>75</v>
      </c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</row>
    <row r="158" spans="3:34" hidden="1">
      <c r="C158" s="59" t="s">
        <v>118</v>
      </c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3:34" hidden="1">
      <c r="C159" s="59" t="s">
        <v>119</v>
      </c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</row>
    <row r="160" spans="3:34" hidden="1">
      <c r="C160" s="59" t="s">
        <v>120</v>
      </c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</row>
    <row r="161" spans="3:15" hidden="1">
      <c r="C161" s="59" t="s">
        <v>127</v>
      </c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</row>
    <row r="162" spans="3:15" hidden="1">
      <c r="C162" s="59" t="s">
        <v>126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</row>
    <row r="163" spans="3:15" hidden="1">
      <c r="C163" s="59" t="s">
        <v>121</v>
      </c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</row>
    <row r="164" spans="3:15" hidden="1">
      <c r="C164" s="59" t="s">
        <v>122</v>
      </c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</row>
    <row r="165" spans="3:15" hidden="1">
      <c r="C165" s="59" t="s">
        <v>123</v>
      </c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</row>
    <row r="166" spans="3:15" hidden="1">
      <c r="C166" s="59" t="s">
        <v>128</v>
      </c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</row>
    <row r="167" spans="3:15" hidden="1">
      <c r="C167" s="59" t="s">
        <v>124</v>
      </c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</row>
    <row r="168" spans="3:15" hidden="1">
      <c r="C168" s="59" t="s">
        <v>125</v>
      </c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</row>
  </sheetData>
  <sheetProtection selectLockedCells="1"/>
  <mergeCells count="499">
    <mergeCell ref="AH99:AL99"/>
    <mergeCell ref="AH74:AL74"/>
    <mergeCell ref="W72:AA72"/>
    <mergeCell ref="Q72:V72"/>
    <mergeCell ref="A116:AL116"/>
    <mergeCell ref="AH102:AL102"/>
    <mergeCell ref="A106:O106"/>
    <mergeCell ref="W106:AA106"/>
    <mergeCell ref="AH106:AL106"/>
    <mergeCell ref="Q104:V104"/>
    <mergeCell ref="W104:AA104"/>
    <mergeCell ref="AB104:AG104"/>
    <mergeCell ref="AH104:AL104"/>
    <mergeCell ref="A107:O107"/>
    <mergeCell ref="AB106:AG106"/>
    <mergeCell ref="A108:O108"/>
    <mergeCell ref="Q108:V108"/>
    <mergeCell ref="AH103:AL103"/>
    <mergeCell ref="AH82:AL82"/>
    <mergeCell ref="AH86:AL86"/>
    <mergeCell ref="AH79:AL79"/>
    <mergeCell ref="AB84:AG84"/>
    <mergeCell ref="AH81:AL81"/>
    <mergeCell ref="AB72:AG72"/>
    <mergeCell ref="T149:AH149"/>
    <mergeCell ref="C144:O144"/>
    <mergeCell ref="A132:J132"/>
    <mergeCell ref="K132:T132"/>
    <mergeCell ref="U132:AE132"/>
    <mergeCell ref="AF132:AL132"/>
    <mergeCell ref="AK114:AL114"/>
    <mergeCell ref="AB90:AG90"/>
    <mergeCell ref="AH90:AL90"/>
    <mergeCell ref="A98:O98"/>
    <mergeCell ref="A100:O100"/>
    <mergeCell ref="A99:O99"/>
    <mergeCell ref="A94:O94"/>
    <mergeCell ref="A95:O95"/>
    <mergeCell ref="A96:O96"/>
    <mergeCell ref="A97:O97"/>
    <mergeCell ref="AH107:AL107"/>
    <mergeCell ref="W102:AA102"/>
    <mergeCell ref="AH101:AL101"/>
    <mergeCell ref="AB94:AG94"/>
    <mergeCell ref="AH94:AL94"/>
    <mergeCell ref="AH105:AL105"/>
    <mergeCell ref="AH100:AL100"/>
    <mergeCell ref="Q102:V102"/>
    <mergeCell ref="AK53:AL53"/>
    <mergeCell ref="Q41:U41"/>
    <mergeCell ref="AG41:AJ41"/>
    <mergeCell ref="AK49:AL50"/>
    <mergeCell ref="AG43:AJ43"/>
    <mergeCell ref="V43:AB44"/>
    <mergeCell ref="L45:P45"/>
    <mergeCell ref="A54:Q54"/>
    <mergeCell ref="AG54:AJ54"/>
    <mergeCell ref="G47:K48"/>
    <mergeCell ref="AH77:AL77"/>
    <mergeCell ref="AB82:AG82"/>
    <mergeCell ref="A62:H62"/>
    <mergeCell ref="I62:X62"/>
    <mergeCell ref="Q73:V73"/>
    <mergeCell ref="Q74:V74"/>
    <mergeCell ref="AH78:AL78"/>
    <mergeCell ref="W80:AA80"/>
    <mergeCell ref="AB80:AG80"/>
    <mergeCell ref="AH80:AL80"/>
    <mergeCell ref="Q80:V80"/>
    <mergeCell ref="W73:AA73"/>
    <mergeCell ref="W74:AA74"/>
    <mergeCell ref="AB76:AG76"/>
    <mergeCell ref="AH72:AL72"/>
    <mergeCell ref="AH73:AL73"/>
    <mergeCell ref="Q70:V70"/>
    <mergeCell ref="AH70:AL70"/>
    <mergeCell ref="W71:AA71"/>
    <mergeCell ref="A69:O69"/>
    <mergeCell ref="Q71:V71"/>
    <mergeCell ref="AB71:AG71"/>
    <mergeCell ref="A71:O71"/>
    <mergeCell ref="A76:O76"/>
    <mergeCell ref="AH97:AL97"/>
    <mergeCell ref="Q96:V96"/>
    <mergeCell ref="Q91:V91"/>
    <mergeCell ref="A92:O92"/>
    <mergeCell ref="Q92:V92"/>
    <mergeCell ref="W92:AA92"/>
    <mergeCell ref="W96:AA96"/>
    <mergeCell ref="Q94:V94"/>
    <mergeCell ref="W94:AA94"/>
    <mergeCell ref="Q95:V95"/>
    <mergeCell ref="W95:AA95"/>
    <mergeCell ref="AB95:AG95"/>
    <mergeCell ref="W91:AA91"/>
    <mergeCell ref="A93:O93"/>
    <mergeCell ref="Q93:V93"/>
    <mergeCell ref="W93:AA93"/>
    <mergeCell ref="AB96:AG96"/>
    <mergeCell ref="A104:O104"/>
    <mergeCell ref="AB105:AG105"/>
    <mergeCell ref="A89:O89"/>
    <mergeCell ref="Q89:V89"/>
    <mergeCell ref="W89:AA89"/>
    <mergeCell ref="A88:O88"/>
    <mergeCell ref="AB100:AG100"/>
    <mergeCell ref="Q88:V88"/>
    <mergeCell ref="W88:AA88"/>
    <mergeCell ref="A90:O90"/>
    <mergeCell ref="Q103:V103"/>
    <mergeCell ref="Q98:V98"/>
    <mergeCell ref="Q100:V100"/>
    <mergeCell ref="A102:O102"/>
    <mergeCell ref="AB101:AG101"/>
    <mergeCell ref="Q99:V99"/>
    <mergeCell ref="W99:AA99"/>
    <mergeCell ref="W97:AA97"/>
    <mergeCell ref="AB97:AG97"/>
    <mergeCell ref="A103:O103"/>
    <mergeCell ref="A101:O101"/>
    <mergeCell ref="A105:O105"/>
    <mergeCell ref="AB92:AG92"/>
    <mergeCell ref="AB93:AG93"/>
    <mergeCell ref="AB99:AG99"/>
    <mergeCell ref="Q97:V97"/>
    <mergeCell ref="W98:AA98"/>
    <mergeCell ref="AB98:AG98"/>
    <mergeCell ref="W100:AA100"/>
    <mergeCell ref="Q101:V101"/>
    <mergeCell ref="W101:AA101"/>
    <mergeCell ref="Q105:V105"/>
    <mergeCell ref="W105:AA105"/>
    <mergeCell ref="AB70:AG70"/>
    <mergeCell ref="AH71:AL71"/>
    <mergeCell ref="AH76:AL76"/>
    <mergeCell ref="W76:AA76"/>
    <mergeCell ref="Q76:V76"/>
    <mergeCell ref="A70:O70"/>
    <mergeCell ref="A72:O72"/>
    <mergeCell ref="AK56:AL56"/>
    <mergeCell ref="AK57:AL57"/>
    <mergeCell ref="AH75:AL75"/>
    <mergeCell ref="A73:O73"/>
    <mergeCell ref="AB73:AG73"/>
    <mergeCell ref="AB69:AG69"/>
    <mergeCell ref="AH69:AL69"/>
    <mergeCell ref="Q69:V69"/>
    <mergeCell ref="A65:J65"/>
    <mergeCell ref="K65:T65"/>
    <mergeCell ref="U65:AE65"/>
    <mergeCell ref="AF65:AL65"/>
    <mergeCell ref="A63:H63"/>
    <mergeCell ref="Y62:AL62"/>
    <mergeCell ref="A61:H61"/>
    <mergeCell ref="A64:AL64"/>
    <mergeCell ref="A57:Q57"/>
    <mergeCell ref="AA24:AF24"/>
    <mergeCell ref="E15:Q15"/>
    <mergeCell ref="A55:Q55"/>
    <mergeCell ref="R55:S55"/>
    <mergeCell ref="L49:P49"/>
    <mergeCell ref="U54:AA54"/>
    <mergeCell ref="G49:K50"/>
    <mergeCell ref="Q49:U49"/>
    <mergeCell ref="AB54:AF54"/>
    <mergeCell ref="V41:AB42"/>
    <mergeCell ref="L42:P42"/>
    <mergeCell ref="A53:Q53"/>
    <mergeCell ref="AA23:AF23"/>
    <mergeCell ref="S23:Z23"/>
    <mergeCell ref="A23:J23"/>
    <mergeCell ref="K23:R23"/>
    <mergeCell ref="L41:P41"/>
    <mergeCell ref="L39:P39"/>
    <mergeCell ref="G39:K40"/>
    <mergeCell ref="Y35:AD35"/>
    <mergeCell ref="L40:P40"/>
    <mergeCell ref="Q39:U39"/>
    <mergeCell ref="AC30:AL30"/>
    <mergeCell ref="N30:T30"/>
    <mergeCell ref="AG24:AL24"/>
    <mergeCell ref="O10:T10"/>
    <mergeCell ref="E13:Q13"/>
    <mergeCell ref="U16:AD16"/>
    <mergeCell ref="R13:T13"/>
    <mergeCell ref="U13:AD13"/>
    <mergeCell ref="R15:T15"/>
    <mergeCell ref="R16:T16"/>
    <mergeCell ref="U19:AD19"/>
    <mergeCell ref="A22:J22"/>
    <mergeCell ref="A18:D18"/>
    <mergeCell ref="S22:Z22"/>
    <mergeCell ref="E19:R19"/>
    <mergeCell ref="A19:D19"/>
    <mergeCell ref="A12:D12"/>
    <mergeCell ref="U15:AD15"/>
    <mergeCell ref="E14:Q14"/>
    <mergeCell ref="K24:R24"/>
    <mergeCell ref="S24:Z24"/>
    <mergeCell ref="A24:J24"/>
    <mergeCell ref="E12:N12"/>
    <mergeCell ref="AF18:AH18"/>
    <mergeCell ref="AI18:AJ18"/>
    <mergeCell ref="K22:R22"/>
    <mergeCell ref="AK58:AL58"/>
    <mergeCell ref="U55:AA55"/>
    <mergeCell ref="AG25:AL25"/>
    <mergeCell ref="A47:F48"/>
    <mergeCell ref="I61:X61"/>
    <mergeCell ref="Q43:U43"/>
    <mergeCell ref="AG58:AJ58"/>
    <mergeCell ref="AB55:AF55"/>
    <mergeCell ref="AK45:AL46"/>
    <mergeCell ref="AK47:AL48"/>
    <mergeCell ref="L46:P46"/>
    <mergeCell ref="AK43:AL44"/>
    <mergeCell ref="AC49:AF50"/>
    <mergeCell ref="AG48:AJ48"/>
    <mergeCell ref="AG56:AJ56"/>
    <mergeCell ref="R57:S57"/>
    <mergeCell ref="A56:Q56"/>
    <mergeCell ref="T53:T58"/>
    <mergeCell ref="AK55:AL55"/>
    <mergeCell ref="R56:S56"/>
    <mergeCell ref="R53:S53"/>
    <mergeCell ref="U58:AA58"/>
    <mergeCell ref="AB53:AF53"/>
    <mergeCell ref="AB58:AF58"/>
    <mergeCell ref="AG22:AL22"/>
    <mergeCell ref="AA22:AF22"/>
    <mergeCell ref="E18:N18"/>
    <mergeCell ref="AK18:AL18"/>
    <mergeCell ref="S19:T19"/>
    <mergeCell ref="AG23:AL23"/>
    <mergeCell ref="AH112:AL112"/>
    <mergeCell ref="A110:O110"/>
    <mergeCell ref="Q110:V110"/>
    <mergeCell ref="Y61:AL61"/>
    <mergeCell ref="Q78:V78"/>
    <mergeCell ref="W78:AA78"/>
    <mergeCell ref="AB78:AG78"/>
    <mergeCell ref="A82:O82"/>
    <mergeCell ref="Y63:AL63"/>
    <mergeCell ref="A49:F50"/>
    <mergeCell ref="R54:S54"/>
    <mergeCell ref="AB56:AF56"/>
    <mergeCell ref="AB57:AF57"/>
    <mergeCell ref="L50:P50"/>
    <mergeCell ref="Q50:U50"/>
    <mergeCell ref="AG57:AJ57"/>
    <mergeCell ref="U56:AA56"/>
    <mergeCell ref="U57:AA57"/>
    <mergeCell ref="A7:AL7"/>
    <mergeCell ref="A11:D11"/>
    <mergeCell ref="O11:T11"/>
    <mergeCell ref="E16:Q16"/>
    <mergeCell ref="U14:AD14"/>
    <mergeCell ref="U18:AD18"/>
    <mergeCell ref="O12:T12"/>
    <mergeCell ref="U12:AD12"/>
    <mergeCell ref="A15:D15"/>
    <mergeCell ref="A16:D16"/>
    <mergeCell ref="O18:T18"/>
    <mergeCell ref="A14:D14"/>
    <mergeCell ref="A13:D13"/>
    <mergeCell ref="AF10:AL16"/>
    <mergeCell ref="R14:T14"/>
    <mergeCell ref="U10:AD10"/>
    <mergeCell ref="U11:AD11"/>
    <mergeCell ref="E10:N10"/>
    <mergeCell ref="E11:N11"/>
    <mergeCell ref="A10:D10"/>
    <mergeCell ref="A9:AL9"/>
    <mergeCell ref="A129:S129"/>
    <mergeCell ref="T129:AL129"/>
    <mergeCell ref="W118:AA120"/>
    <mergeCell ref="C145:O145"/>
    <mergeCell ref="C146:O146"/>
    <mergeCell ref="A128:S128"/>
    <mergeCell ref="T141:AH141"/>
    <mergeCell ref="O114:T114"/>
    <mergeCell ref="A124:AL124"/>
    <mergeCell ref="W121:AA122"/>
    <mergeCell ref="AB121:AL122"/>
    <mergeCell ref="AB118:AL120"/>
    <mergeCell ref="AF114:AJ114"/>
    <mergeCell ref="H114:K114"/>
    <mergeCell ref="I118:V118"/>
    <mergeCell ref="T143:AH143"/>
    <mergeCell ref="AC114:AD114"/>
    <mergeCell ref="A121:V122"/>
    <mergeCell ref="C149:O149"/>
    <mergeCell ref="E114:F114"/>
    <mergeCell ref="L114:M114"/>
    <mergeCell ref="C147:O147"/>
    <mergeCell ref="U114:V114"/>
    <mergeCell ref="X114:AB114"/>
    <mergeCell ref="C143:O143"/>
    <mergeCell ref="A125:AL125"/>
    <mergeCell ref="T148:AH148"/>
    <mergeCell ref="T142:AH142"/>
    <mergeCell ref="C141:O141"/>
    <mergeCell ref="A114:D114"/>
    <mergeCell ref="A126:S126"/>
    <mergeCell ref="T128:AL128"/>
    <mergeCell ref="A127:S127"/>
    <mergeCell ref="T127:AL127"/>
    <mergeCell ref="A118:H118"/>
    <mergeCell ref="T147:AH147"/>
    <mergeCell ref="T126:AL126"/>
    <mergeCell ref="T145:AH145"/>
    <mergeCell ref="T144:AH144"/>
    <mergeCell ref="T146:AH146"/>
    <mergeCell ref="C142:O142"/>
    <mergeCell ref="C148:O148"/>
    <mergeCell ref="A58:Q58"/>
    <mergeCell ref="R58:S58"/>
    <mergeCell ref="AG53:AJ53"/>
    <mergeCell ref="AG55:AJ55"/>
    <mergeCell ref="L44:P44"/>
    <mergeCell ref="G45:K46"/>
    <mergeCell ref="A45:F46"/>
    <mergeCell ref="Q44:U44"/>
    <mergeCell ref="A43:F44"/>
    <mergeCell ref="AG44:AJ44"/>
    <mergeCell ref="I63:X63"/>
    <mergeCell ref="W69:AA69"/>
    <mergeCell ref="W70:AA70"/>
    <mergeCell ref="A75:O75"/>
    <mergeCell ref="G41:K42"/>
    <mergeCell ref="L47:P47"/>
    <mergeCell ref="L48:P48"/>
    <mergeCell ref="Q47:U47"/>
    <mergeCell ref="G43:K44"/>
    <mergeCell ref="L43:P43"/>
    <mergeCell ref="V47:AB48"/>
    <mergeCell ref="Q45:U45"/>
    <mergeCell ref="V45:AB46"/>
    <mergeCell ref="Q46:U46"/>
    <mergeCell ref="A41:F42"/>
    <mergeCell ref="Q42:U42"/>
    <mergeCell ref="AB75:AG75"/>
    <mergeCell ref="W75:AA75"/>
    <mergeCell ref="Q75:V75"/>
    <mergeCell ref="AB74:AG74"/>
    <mergeCell ref="Q48:U48"/>
    <mergeCell ref="A74:O74"/>
    <mergeCell ref="AG46:AJ46"/>
    <mergeCell ref="AC41:AF42"/>
    <mergeCell ref="AI35:AL35"/>
    <mergeCell ref="AI36:AL36"/>
    <mergeCell ref="V39:AB40"/>
    <mergeCell ref="A35:Q35"/>
    <mergeCell ref="R35:X35"/>
    <mergeCell ref="Q40:U40"/>
    <mergeCell ref="AE33:AH33"/>
    <mergeCell ref="AE34:AH34"/>
    <mergeCell ref="A39:F40"/>
    <mergeCell ref="A34:Q34"/>
    <mergeCell ref="Y30:AB30"/>
    <mergeCell ref="A33:Q33"/>
    <mergeCell ref="AE36:AH36"/>
    <mergeCell ref="AG39:AJ39"/>
    <mergeCell ref="AG40:AJ40"/>
    <mergeCell ref="K25:R25"/>
    <mergeCell ref="AA25:AF25"/>
    <mergeCell ref="N28:T28"/>
    <mergeCell ref="A30:M30"/>
    <mergeCell ref="S25:Z25"/>
    <mergeCell ref="N29:T29"/>
    <mergeCell ref="U30:X30"/>
    <mergeCell ref="U28:X28"/>
    <mergeCell ref="U29:X29"/>
    <mergeCell ref="AC29:AL29"/>
    <mergeCell ref="AC28:AL28"/>
    <mergeCell ref="A28:M28"/>
    <mergeCell ref="Y29:AB29"/>
    <mergeCell ref="Y28:AB28"/>
    <mergeCell ref="A29:M29"/>
    <mergeCell ref="A25:J25"/>
    <mergeCell ref="R33:X33"/>
    <mergeCell ref="R34:X34"/>
    <mergeCell ref="AI33:AL33"/>
    <mergeCell ref="Q77:V77"/>
    <mergeCell ref="W77:AA77"/>
    <mergeCell ref="AB77:AG77"/>
    <mergeCell ref="A80:O80"/>
    <mergeCell ref="W85:AA85"/>
    <mergeCell ref="A83:O83"/>
    <mergeCell ref="Q83:V83"/>
    <mergeCell ref="W83:AA83"/>
    <mergeCell ref="AB83:AG83"/>
    <mergeCell ref="A81:O81"/>
    <mergeCell ref="A79:O79"/>
    <mergeCell ref="Q79:V79"/>
    <mergeCell ref="W79:AA79"/>
    <mergeCell ref="AB79:AG79"/>
    <mergeCell ref="A78:O78"/>
    <mergeCell ref="Q82:V82"/>
    <mergeCell ref="W82:AA82"/>
    <mergeCell ref="Q81:V81"/>
    <mergeCell ref="W81:AA81"/>
    <mergeCell ref="AB81:AG81"/>
    <mergeCell ref="A4:AL4"/>
    <mergeCell ref="A3:AL3"/>
    <mergeCell ref="A2:AL2"/>
    <mergeCell ref="A1:AL1"/>
    <mergeCell ref="A5:AL5"/>
    <mergeCell ref="A6:AL6"/>
    <mergeCell ref="Q112:V112"/>
    <mergeCell ref="W112:AA112"/>
    <mergeCell ref="AB112:AG112"/>
    <mergeCell ref="AI34:AL34"/>
    <mergeCell ref="AC39:AF40"/>
    <mergeCell ref="AG45:AJ45"/>
    <mergeCell ref="AG50:AJ50"/>
    <mergeCell ref="AK54:AL54"/>
    <mergeCell ref="U53:AA53"/>
    <mergeCell ref="Y33:AD33"/>
    <mergeCell ref="Y34:AD34"/>
    <mergeCell ref="AC47:AF48"/>
    <mergeCell ref="AC45:AF46"/>
    <mergeCell ref="AC43:AF44"/>
    <mergeCell ref="AG42:AJ42"/>
    <mergeCell ref="AK39:AL40"/>
    <mergeCell ref="V49:AB50"/>
    <mergeCell ref="AK41:AL42"/>
    <mergeCell ref="A21:AL21"/>
    <mergeCell ref="A27:AL27"/>
    <mergeCell ref="A32:AL32"/>
    <mergeCell ref="A38:AL38"/>
    <mergeCell ref="A109:O109"/>
    <mergeCell ref="Q109:V109"/>
    <mergeCell ref="W109:AA109"/>
    <mergeCell ref="AB109:AG109"/>
    <mergeCell ref="AH109:AL109"/>
    <mergeCell ref="A36:Q36"/>
    <mergeCell ref="R36:X36"/>
    <mergeCell ref="Y36:AD36"/>
    <mergeCell ref="AE35:AH35"/>
    <mergeCell ref="AG47:AJ47"/>
    <mergeCell ref="AG49:AJ49"/>
    <mergeCell ref="AH89:AL89"/>
    <mergeCell ref="AH83:AL83"/>
    <mergeCell ref="AH84:AL84"/>
    <mergeCell ref="AH91:AL91"/>
    <mergeCell ref="AH92:AL92"/>
    <mergeCell ref="AH98:AL98"/>
    <mergeCell ref="AH96:AL96"/>
    <mergeCell ref="AH93:AL93"/>
    <mergeCell ref="A86:O86"/>
    <mergeCell ref="A68:AL68"/>
    <mergeCell ref="A52:S52"/>
    <mergeCell ref="U52:AL52"/>
    <mergeCell ref="A60:AL60"/>
    <mergeCell ref="A111:O111"/>
    <mergeCell ref="Q111:V111"/>
    <mergeCell ref="W111:AA111"/>
    <mergeCell ref="AB111:AG111"/>
    <mergeCell ref="AH111:AL111"/>
    <mergeCell ref="Q86:V86"/>
    <mergeCell ref="W86:AA86"/>
    <mergeCell ref="Q90:V90"/>
    <mergeCell ref="W90:AA90"/>
    <mergeCell ref="A91:O91"/>
    <mergeCell ref="A87:O87"/>
    <mergeCell ref="AB91:AG91"/>
    <mergeCell ref="AH87:AL87"/>
    <mergeCell ref="W87:AA87"/>
    <mergeCell ref="Q87:V87"/>
    <mergeCell ref="AB87:AG87"/>
    <mergeCell ref="A77:O77"/>
    <mergeCell ref="AB86:AG86"/>
    <mergeCell ref="A85:O85"/>
    <mergeCell ref="Q85:V85"/>
    <mergeCell ref="A112:O112"/>
    <mergeCell ref="A119:V120"/>
    <mergeCell ref="A84:O84"/>
    <mergeCell ref="Q84:V84"/>
    <mergeCell ref="AB85:AG85"/>
    <mergeCell ref="AH85:AL85"/>
    <mergeCell ref="W84:AA84"/>
    <mergeCell ref="AH95:AL95"/>
    <mergeCell ref="AH88:AL88"/>
    <mergeCell ref="AB88:AG88"/>
    <mergeCell ref="AB89:AG89"/>
    <mergeCell ref="W108:AA108"/>
    <mergeCell ref="AB108:AG108"/>
    <mergeCell ref="AH108:AL108"/>
    <mergeCell ref="W110:AA110"/>
    <mergeCell ref="AB110:AG110"/>
    <mergeCell ref="AH110:AL110"/>
    <mergeCell ref="Q107:V107"/>
    <mergeCell ref="AB107:AG107"/>
    <mergeCell ref="Q106:V106"/>
    <mergeCell ref="W107:AA107"/>
    <mergeCell ref="AB102:AG102"/>
    <mergeCell ref="W103:AA103"/>
    <mergeCell ref="AB103:AG103"/>
  </mergeCells>
  <phoneticPr fontId="0" type="noConversion"/>
  <conditionalFormatting sqref="AH113:AK113 AH70 AH117:AK117">
    <cfRule type="expression" priority="61" stopIfTrue="1">
      <formula>AH70=0</formula>
    </cfRule>
    <cfRule type="expression" dxfId="30" priority="62" stopIfTrue="1">
      <formula>AH70-TODAY()&lt;0</formula>
    </cfRule>
    <cfRule type="expression" dxfId="29" priority="63" stopIfTrue="1">
      <formula>AH70-TODAY()&lt;120</formula>
    </cfRule>
  </conditionalFormatting>
  <conditionalFormatting sqref="AG67:AL67">
    <cfRule type="expression" dxfId="28" priority="64" stopIfTrue="1">
      <formula>#REF!=0</formula>
    </cfRule>
    <cfRule type="expression" dxfId="27" priority="65" stopIfTrue="1">
      <formula>#REF!-TODAY()&lt;0</formula>
    </cfRule>
    <cfRule type="expression" dxfId="26" priority="66" stopIfTrue="1">
      <formula>#REF!-TODAY()&lt;120</formula>
    </cfRule>
  </conditionalFormatting>
  <conditionalFormatting sqref="AG24:AL24">
    <cfRule type="expression" dxfId="25" priority="67" stopIfTrue="1">
      <formula>$AG$23=0</formula>
    </cfRule>
    <cfRule type="expression" dxfId="24" priority="68" stopIfTrue="1">
      <formula>$AG$23-TODAY()&lt;0</formula>
    </cfRule>
    <cfRule type="expression" dxfId="23" priority="69" stopIfTrue="1">
      <formula>$AG$23-TODAY()&lt;120</formula>
    </cfRule>
  </conditionalFormatting>
  <conditionalFormatting sqref="AG24:AL24">
    <cfRule type="expression" dxfId="22" priority="79" stopIfTrue="1">
      <formula>#REF!=0</formula>
    </cfRule>
    <cfRule type="expression" dxfId="21" priority="80" stopIfTrue="1">
      <formula>#REF!-TODAY()&lt;0</formula>
    </cfRule>
    <cfRule type="expression" dxfId="20" priority="81" stopIfTrue="1">
      <formula>#REF!-TODAY()&lt;120</formula>
    </cfRule>
  </conditionalFormatting>
  <conditionalFormatting sqref="AH103 AH106:AH108">
    <cfRule type="expression" priority="31" stopIfTrue="1">
      <formula>AH103=0</formula>
    </cfRule>
    <cfRule type="expression" dxfId="19" priority="32" stopIfTrue="1">
      <formula>AH103-TODAY()&lt;0</formula>
    </cfRule>
    <cfRule type="expression" dxfId="18" priority="33" stopIfTrue="1">
      <formula>AH103-TODAY()&lt;120</formula>
    </cfRule>
  </conditionalFormatting>
  <conditionalFormatting sqref="AH102">
    <cfRule type="expression" priority="25" stopIfTrue="1">
      <formula>AH102=0</formula>
    </cfRule>
    <cfRule type="expression" dxfId="17" priority="26" stopIfTrue="1">
      <formula>AH102-TODAY()&lt;0</formula>
    </cfRule>
    <cfRule type="expression" dxfId="16" priority="27" stopIfTrue="1">
      <formula>AH102-TODAY()&lt;120</formula>
    </cfRule>
  </conditionalFormatting>
  <conditionalFormatting sqref="AH104">
    <cfRule type="expression" priority="22" stopIfTrue="1">
      <formula>AH104=0</formula>
    </cfRule>
    <cfRule type="expression" dxfId="15" priority="23" stopIfTrue="1">
      <formula>AH104-TODAY()&lt;0</formula>
    </cfRule>
    <cfRule type="expression" dxfId="14" priority="24" stopIfTrue="1">
      <formula>AH104-TODAY()&lt;120</formula>
    </cfRule>
  </conditionalFormatting>
  <conditionalFormatting sqref="AH105">
    <cfRule type="expression" priority="19" stopIfTrue="1">
      <formula>AH105=0</formula>
    </cfRule>
    <cfRule type="expression" dxfId="13" priority="20" stopIfTrue="1">
      <formula>AH105-TODAY()&lt;0</formula>
    </cfRule>
    <cfRule type="expression" dxfId="12" priority="21" stopIfTrue="1">
      <formula>AH105-TODAY()&lt;120</formula>
    </cfRule>
  </conditionalFormatting>
  <conditionalFormatting sqref="AH79 AH71 AH84:AH89 AH75">
    <cfRule type="expression" priority="16" stopIfTrue="1">
      <formula>AH71=0</formula>
    </cfRule>
    <cfRule type="expression" dxfId="11" priority="17" stopIfTrue="1">
      <formula>AH71-TODAY()&lt;0</formula>
    </cfRule>
    <cfRule type="expression" dxfId="10" priority="18" stopIfTrue="1">
      <formula>AH71-TODAY()&lt;120</formula>
    </cfRule>
  </conditionalFormatting>
  <conditionalFormatting sqref="AH92:AH101">
    <cfRule type="expression" priority="10" stopIfTrue="1">
      <formula>AH92=0</formula>
    </cfRule>
    <cfRule type="expression" dxfId="9" priority="11" stopIfTrue="1">
      <formula>AH92-TODAY()&lt;0</formula>
    </cfRule>
    <cfRule type="expression" dxfId="8" priority="12" stopIfTrue="1">
      <formula>AH92-TODAY()&lt;120</formula>
    </cfRule>
  </conditionalFormatting>
  <conditionalFormatting sqref="AH91">
    <cfRule type="expression" priority="13" stopIfTrue="1">
      <formula>AH91=0</formula>
    </cfRule>
    <cfRule type="expression" dxfId="7" priority="14" stopIfTrue="1">
      <formula>AH91-TODAY()&lt;0</formula>
    </cfRule>
    <cfRule type="expression" dxfId="6" priority="15" stopIfTrue="1">
      <formula>AH91-TODAY()&lt;120</formula>
    </cfRule>
  </conditionalFormatting>
  <conditionalFormatting sqref="AH72:AH74">
    <cfRule type="expression" priority="7" stopIfTrue="1">
      <formula>AH72=0</formula>
    </cfRule>
    <cfRule type="expression" dxfId="5" priority="8" stopIfTrue="1">
      <formula>AH72-TODAY()&lt;0</formula>
    </cfRule>
    <cfRule type="expression" dxfId="4" priority="9" stopIfTrue="1">
      <formula>AH72-TODAY()&lt;120</formula>
    </cfRule>
  </conditionalFormatting>
  <conditionalFormatting sqref="AH90">
    <cfRule type="expression" priority="4" stopIfTrue="1">
      <formula>AH90=0</formula>
    </cfRule>
    <cfRule type="expression" dxfId="3" priority="5" stopIfTrue="1">
      <formula>AH90-TODAY()&lt;0</formula>
    </cfRule>
    <cfRule type="expression" dxfId="2" priority="6" stopIfTrue="1">
      <formula>AH90-TODAY()&lt;120</formula>
    </cfRule>
  </conditionalFormatting>
  <conditionalFormatting sqref="AH110:AH112">
    <cfRule type="expression" priority="1" stopIfTrue="1">
      <formula>AH110=0</formula>
    </cfRule>
    <cfRule type="expression" dxfId="1" priority="2" stopIfTrue="1">
      <formula>AH110-TODAY()&lt;0</formula>
    </cfRule>
    <cfRule type="expression" dxfId="0" priority="3" stopIfTrue="1">
      <formula>AH110-TODAY()&lt;120</formula>
    </cfRule>
  </conditionalFormatting>
  <dataValidations count="3">
    <dataValidation type="list" allowBlank="1" showInputMessage="1" showErrorMessage="1" sqref="A34:Q34">
      <formula1>$C$141:$C$149</formula1>
    </dataValidation>
    <dataValidation type="list" allowBlank="1" showInputMessage="1" showErrorMessage="1" sqref="A70">
      <formula1>$T$141:$T$146</formula1>
    </dataValidation>
    <dataValidation type="list" allowBlank="1" showInputMessage="1" showErrorMessage="1" sqref="U11:AD11">
      <formula1>$C$152:$C$168</formula1>
    </dataValidation>
  </dataValidations>
  <pageMargins left="0.41" right="0.41" top="0.47" bottom="0.27" header="0.43" footer="0.25"/>
  <pageSetup paperSize="9" scale="95" orientation="portrait" r:id="rId1"/>
  <headerFooter alignWithMargins="0"/>
  <ignoredErrors>
    <ignoredError sqref="A132 K132 U13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Template</vt:lpstr>
      <vt:lpstr>'Original Template'!Print_Area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for Employment</dc:title>
  <dc:creator>Vadim Korolev</dc:creator>
  <cp:lastModifiedBy>Windows User</cp:lastModifiedBy>
  <cp:lastPrinted>2020-07-30T16:27:52Z</cp:lastPrinted>
  <dcterms:created xsi:type="dcterms:W3CDTF">1999-11-15T08:16:45Z</dcterms:created>
  <dcterms:modified xsi:type="dcterms:W3CDTF">2020-07-31T09:45:44Z</dcterms:modified>
</cp:coreProperties>
</file>